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codeName="ThisWorkbook" defaultThemeVersion="124226"/>
  <mc:AlternateContent xmlns:mc="http://schemas.openxmlformats.org/markup-compatibility/2006">
    <mc:Choice Requires="x15">
      <x15ac:absPath xmlns:x15ac="http://schemas.microsoft.com/office/spreadsheetml/2010/11/ac" url="\\filestorage\OCR\SD\Subject_Advisors\Subjects\Maths\05 GCSE\Question Papers and Mark Schemes\2021-11_QPs\Non-macro versions\"/>
    </mc:Choice>
  </mc:AlternateContent>
  <xr:revisionPtr revIDLastSave="0" documentId="8_{B0D16711-74C6-488C-A49D-C69DF40788BD}" xr6:coauthVersionLast="47" xr6:coauthVersionMax="47" xr10:uidLastSave="{00000000-0000-0000-0000-000000000000}"/>
  <bookViews>
    <workbookView xWindow="-110" yWindow="-110" windowWidth="19420" windowHeight="10420" xr2:uid="{00000000-000D-0000-FFFF-FFFF00000000}"/>
  </bookViews>
  <sheets>
    <sheet name="Student data" sheetId="5" r:id="rId1"/>
    <sheet name="J560-04" sheetId="3" r:id="rId2"/>
    <sheet name="J560-05" sheetId="2" r:id="rId3"/>
    <sheet name="J560-06" sheetId="1" r:id="rId4"/>
  </sheets>
  <definedNames>
    <definedName name="_xlnm.Print_Area" localSheetId="1">'J560-04'!$A$4:$K$60</definedName>
    <definedName name="_xlnm.Print_Area" localSheetId="2">'J560-05'!$A$4:$K$60</definedName>
    <definedName name="_xlnm.Print_Area" localSheetId="3">'J560-06'!$A$4:$K$60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50" i="2" l="1"/>
  <c r="G51" i="2"/>
  <c r="G52" i="2"/>
  <c r="G53" i="2"/>
  <c r="G54" i="2"/>
  <c r="G55" i="2"/>
  <c r="G56" i="2"/>
  <c r="G57" i="2"/>
  <c r="G53" i="1" l="1"/>
  <c r="H53" i="1" s="1"/>
  <c r="G54" i="1"/>
  <c r="H54" i="1" s="1"/>
  <c r="G55" i="1"/>
  <c r="H55" i="1" s="1"/>
  <c r="G56" i="1"/>
  <c r="H56" i="1" s="1"/>
  <c r="G57" i="1"/>
  <c r="H57" i="1" s="1"/>
  <c r="E27" i="5"/>
  <c r="F27" i="5"/>
  <c r="G27" i="5"/>
  <c r="S36" i="5" s="1"/>
  <c r="H27" i="5"/>
  <c r="I27" i="5"/>
  <c r="J27" i="5"/>
  <c r="K27" i="5"/>
  <c r="L27" i="5"/>
  <c r="M27" i="5"/>
  <c r="N27" i="5"/>
  <c r="O27" i="5"/>
  <c r="M36" i="5" s="1"/>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E29" i="5"/>
  <c r="F29" i="5"/>
  <c r="G29" i="5"/>
  <c r="S37" i="5" s="1"/>
  <c r="H29" i="5"/>
  <c r="I29" i="5"/>
  <c r="J29" i="5"/>
  <c r="K29" i="5"/>
  <c r="L29" i="5"/>
  <c r="M29" i="5"/>
  <c r="N29" i="5"/>
  <c r="O29" i="5"/>
  <c r="P29" i="5"/>
  <c r="Q29" i="5"/>
  <c r="Q37" i="5" s="1"/>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31" i="5"/>
  <c r="F31" i="5"/>
  <c r="G31" i="5"/>
  <c r="H31" i="5"/>
  <c r="I31" i="5"/>
  <c r="M38" i="5" s="1"/>
  <c r="J31" i="5"/>
  <c r="Q38" i="5" s="1"/>
  <c r="K31" i="5"/>
  <c r="R38" i="5" s="1"/>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T36" i="5"/>
  <c r="U36" i="5"/>
  <c r="V36" i="5"/>
  <c r="W36" i="5"/>
  <c r="X36" i="5"/>
  <c r="Y36" i="5"/>
  <c r="Z36" i="5"/>
  <c r="AA36" i="5"/>
  <c r="AB36" i="5"/>
  <c r="AC36" i="5"/>
  <c r="AD36" i="5"/>
  <c r="AE36" i="5"/>
  <c r="AF36" i="5"/>
  <c r="AG36" i="5"/>
  <c r="AH36" i="5"/>
  <c r="AI36" i="5"/>
  <c r="AJ36" i="5"/>
  <c r="AK36" i="5"/>
  <c r="AL36" i="5"/>
  <c r="AM36" i="5"/>
  <c r="AN36" i="5"/>
  <c r="AO36" i="5"/>
  <c r="AP36" i="5"/>
  <c r="AQ36" i="5"/>
  <c r="M37" i="5"/>
  <c r="O37" i="5"/>
  <c r="P37" i="5"/>
  <c r="R37" i="5"/>
  <c r="T37" i="5"/>
  <c r="U37" i="5"/>
  <c r="V37" i="5"/>
  <c r="W37" i="5"/>
  <c r="X37" i="5"/>
  <c r="Y37" i="5"/>
  <c r="Z37" i="5"/>
  <c r="AA37" i="5"/>
  <c r="AB37" i="5"/>
  <c r="AC37" i="5"/>
  <c r="AD37" i="5"/>
  <c r="AE37" i="5"/>
  <c r="AF37" i="5"/>
  <c r="AG37" i="5"/>
  <c r="AH37" i="5"/>
  <c r="AI37" i="5"/>
  <c r="AJ37" i="5"/>
  <c r="AK37" i="5"/>
  <c r="AL37" i="5"/>
  <c r="AM37" i="5"/>
  <c r="AN37" i="5"/>
  <c r="AO37" i="5"/>
  <c r="AP37" i="5"/>
  <c r="AQ37" i="5"/>
  <c r="S38" i="5"/>
  <c r="T38" i="5"/>
  <c r="U38" i="5"/>
  <c r="V38" i="5"/>
  <c r="W38" i="5"/>
  <c r="X38" i="5"/>
  <c r="Y38" i="5"/>
  <c r="Z38" i="5"/>
  <c r="AA38" i="5"/>
  <c r="AB38" i="5"/>
  <c r="AC38" i="5"/>
  <c r="AD38" i="5"/>
  <c r="AE38" i="5"/>
  <c r="AF38" i="5"/>
  <c r="AG38" i="5"/>
  <c r="AH38" i="5"/>
  <c r="AI38" i="5"/>
  <c r="AJ38" i="5"/>
  <c r="AK38" i="5"/>
  <c r="AL38" i="5"/>
  <c r="AM38" i="5"/>
  <c r="AN38" i="5"/>
  <c r="AO38" i="5"/>
  <c r="AP38" i="5"/>
  <c r="AQ38" i="5"/>
  <c r="T39" i="5"/>
  <c r="U39" i="5"/>
  <c r="V39" i="5"/>
  <c r="W39" i="5"/>
  <c r="X39" i="5"/>
  <c r="Y39" i="5"/>
  <c r="Z39" i="5"/>
  <c r="AA39" i="5"/>
  <c r="AB39" i="5"/>
  <c r="AC39" i="5"/>
  <c r="AD39" i="5"/>
  <c r="AE39" i="5"/>
  <c r="AF39" i="5"/>
  <c r="AG39" i="5"/>
  <c r="AH39" i="5"/>
  <c r="AI39" i="5"/>
  <c r="AJ39" i="5"/>
  <c r="AK39" i="5"/>
  <c r="AL39" i="5"/>
  <c r="AM39" i="5"/>
  <c r="AN39" i="5"/>
  <c r="AO39" i="5"/>
  <c r="AP39" i="5"/>
  <c r="AQ39" i="5"/>
  <c r="D34" i="5"/>
  <c r="D33" i="5"/>
  <c r="D32" i="5"/>
  <c r="D31" i="5"/>
  <c r="P38" i="5" l="1"/>
  <c r="O38" i="5"/>
  <c r="N38" i="5"/>
  <c r="S39" i="5"/>
  <c r="N37" i="5"/>
  <c r="P39" i="5"/>
  <c r="R36" i="5"/>
  <c r="O36" i="5"/>
  <c r="Q36" i="5"/>
  <c r="P36" i="5"/>
  <c r="O39" i="5"/>
  <c r="M39" i="5"/>
  <c r="N39" i="5"/>
  <c r="R39" i="5"/>
  <c r="Q39" i="5"/>
  <c r="N36" i="5"/>
  <c r="G38" i="5"/>
  <c r="J39" i="5"/>
  <c r="K39" i="5"/>
  <c r="E38" i="5"/>
  <c r="J38" i="5"/>
  <c r="D38" i="5"/>
  <c r="L39" i="5"/>
  <c r="F38" i="5"/>
  <c r="I39" i="5"/>
  <c r="L38" i="5"/>
  <c r="H38" i="5"/>
  <c r="K38" i="5"/>
  <c r="I38" i="5"/>
  <c r="G39" i="5"/>
  <c r="E39" i="5"/>
  <c r="F39" i="5"/>
  <c r="D39" i="5"/>
  <c r="H39" i="5"/>
  <c r="AU105" i="5" l="1"/>
  <c r="AX105" i="5" s="1"/>
  <c r="AV105" i="5"/>
  <c r="AW105" i="5"/>
  <c r="AU106" i="5"/>
  <c r="AV106" i="5"/>
  <c r="AW106" i="5"/>
  <c r="AX106" i="5"/>
  <c r="AU107" i="5"/>
  <c r="AX107" i="5" s="1"/>
  <c r="AV107" i="5"/>
  <c r="AW107" i="5"/>
  <c r="AU108" i="5"/>
  <c r="AX108" i="5" s="1"/>
  <c r="AV108" i="5"/>
  <c r="AW108" i="5"/>
  <c r="AU109" i="5"/>
  <c r="AX109" i="5" s="1"/>
  <c r="AV109" i="5"/>
  <c r="AW109" i="5"/>
  <c r="AU110" i="5"/>
  <c r="AX110" i="5" s="1"/>
  <c r="AV110" i="5"/>
  <c r="AW110" i="5"/>
  <c r="D30" i="5"/>
  <c r="D29" i="5"/>
  <c r="G44" i="2"/>
  <c r="H44" i="2" s="1"/>
  <c r="G45" i="2"/>
  <c r="H45" i="2" s="1"/>
  <c r="G46" i="2"/>
  <c r="H46" i="2" s="1"/>
  <c r="G47" i="2"/>
  <c r="H47" i="2" s="1"/>
  <c r="G48" i="2"/>
  <c r="H48" i="2" s="1"/>
  <c r="G49" i="2"/>
  <c r="H49" i="2" s="1"/>
  <c r="H50" i="2"/>
  <c r="H51" i="2"/>
  <c r="H52" i="2"/>
  <c r="H53" i="2"/>
  <c r="H54" i="2"/>
  <c r="H55" i="2"/>
  <c r="H56" i="2"/>
  <c r="H57" i="2"/>
  <c r="F37" i="5" l="1"/>
  <c r="G37" i="5"/>
  <c r="L37" i="5"/>
  <c r="J37" i="5"/>
  <c r="E37" i="5"/>
  <c r="K37" i="5"/>
  <c r="I37" i="5"/>
  <c r="H37" i="5"/>
  <c r="D37" i="5"/>
  <c r="G26" i="3"/>
  <c r="H26" i="3" s="1"/>
  <c r="G27" i="3"/>
  <c r="H27" i="3" s="1"/>
  <c r="G28" i="3"/>
  <c r="H28" i="3" s="1"/>
  <c r="G29" i="3"/>
  <c r="H29" i="3" s="1"/>
  <c r="G30" i="3"/>
  <c r="H30" i="3" s="1"/>
  <c r="G31" i="3"/>
  <c r="H31" i="3" s="1"/>
  <c r="G32" i="3"/>
  <c r="H32" i="3" s="1"/>
  <c r="G33" i="3"/>
  <c r="H33" i="3" s="1"/>
  <c r="G34" i="3"/>
  <c r="H34" i="3" s="1"/>
  <c r="G35" i="3"/>
  <c r="H35" i="3" s="1"/>
  <c r="G36" i="3"/>
  <c r="H36" i="3" s="1"/>
  <c r="G37" i="3"/>
  <c r="H37" i="3" s="1"/>
  <c r="G38" i="3"/>
  <c r="H38" i="3" s="1"/>
  <c r="G39" i="3"/>
  <c r="H39" i="3" s="1"/>
  <c r="G40" i="3"/>
  <c r="H40" i="3" s="1"/>
  <c r="G41" i="3"/>
  <c r="H41" i="3" s="1"/>
  <c r="G42" i="3"/>
  <c r="H42" i="3" s="1"/>
  <c r="G43" i="3"/>
  <c r="H43" i="3" s="1"/>
  <c r="G44" i="3"/>
  <c r="H44" i="3" s="1"/>
  <c r="G45" i="3"/>
  <c r="H45" i="3" s="1"/>
  <c r="G46" i="3"/>
  <c r="H46" i="3" s="1"/>
  <c r="G47" i="3"/>
  <c r="H47" i="3" s="1"/>
  <c r="G48" i="3"/>
  <c r="H48" i="3" s="1"/>
  <c r="G49" i="3"/>
  <c r="H49" i="3" s="1"/>
  <c r="G50" i="3"/>
  <c r="H50" i="3" s="1"/>
  <c r="G51" i="3"/>
  <c r="H51" i="3" s="1"/>
  <c r="G52" i="3"/>
  <c r="H52" i="3" s="1"/>
  <c r="G53" i="3"/>
  <c r="H53" i="3" s="1"/>
  <c r="G54" i="3"/>
  <c r="H54" i="3" s="1"/>
  <c r="G55" i="3"/>
  <c r="H55" i="3" s="1"/>
  <c r="G56" i="3"/>
  <c r="H56" i="3" s="1"/>
  <c r="G57" i="3"/>
  <c r="H57" i="3" s="1"/>
  <c r="D28" i="5"/>
  <c r="D27" i="5"/>
  <c r="D36" i="5" l="1"/>
  <c r="J36" i="5"/>
  <c r="I36" i="5"/>
  <c r="F36" i="5"/>
  <c r="H36" i="5"/>
  <c r="G36" i="5"/>
  <c r="E36" i="5"/>
  <c r="L36" i="5"/>
  <c r="K36" i="5"/>
  <c r="AU25" i="5"/>
  <c r="C4" i="2" s="1"/>
  <c r="C4" i="1" l="1"/>
  <c r="C4" i="3"/>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AU115" i="5"/>
  <c r="AX115" i="5" s="1"/>
  <c r="AV115" i="5"/>
  <c r="AW115" i="5"/>
  <c r="AU116" i="5"/>
  <c r="AX116" i="5" s="1"/>
  <c r="AV116" i="5"/>
  <c r="AW116" i="5"/>
  <c r="AU117" i="5"/>
  <c r="AX117" i="5" s="1"/>
  <c r="AV117" i="5"/>
  <c r="AW117" i="5"/>
  <c r="AU118" i="5"/>
  <c r="AX118" i="5" s="1"/>
  <c r="AV118" i="5"/>
  <c r="AW118" i="5"/>
  <c r="AU119" i="5"/>
  <c r="AX119" i="5" s="1"/>
  <c r="AV119" i="5"/>
  <c r="AW119" i="5"/>
  <c r="F19" i="3" l="1"/>
  <c r="F19" i="2"/>
  <c r="F19" i="1"/>
  <c r="H25" i="1" l="1"/>
  <c r="H26" i="1"/>
  <c r="H27" i="1"/>
  <c r="H28" i="1"/>
  <c r="H29" i="1"/>
  <c r="H30" i="1"/>
  <c r="H31" i="1"/>
  <c r="H32" i="1"/>
  <c r="H33" i="1"/>
  <c r="H34" i="1"/>
  <c r="H35" i="1"/>
  <c r="H36" i="1"/>
  <c r="H37" i="1"/>
  <c r="H38" i="1"/>
  <c r="H39" i="1"/>
  <c r="H40" i="1"/>
  <c r="H41" i="1"/>
  <c r="H42" i="1"/>
  <c r="H43" i="1"/>
  <c r="H44" i="1"/>
  <c r="H45" i="1"/>
  <c r="H46" i="1"/>
  <c r="H47" i="1"/>
  <c r="H48" i="1"/>
  <c r="H49" i="1"/>
  <c r="H50" i="1"/>
  <c r="H51" i="1"/>
  <c r="H52" i="1"/>
  <c r="AW62" i="5" l="1"/>
  <c r="AW63" i="5"/>
  <c r="AW64" i="5"/>
  <c r="AW65" i="5"/>
  <c r="AW66" i="5"/>
  <c r="AW67" i="5"/>
  <c r="AW68" i="5"/>
  <c r="AW69" i="5"/>
  <c r="AW70" i="5"/>
  <c r="AW71" i="5"/>
  <c r="AW72" i="5"/>
  <c r="AW73" i="5"/>
  <c r="AW74" i="5"/>
  <c r="AW75" i="5"/>
  <c r="AU62" i="5"/>
  <c r="AX62" i="5" s="1"/>
  <c r="AV62" i="5"/>
  <c r="AU63" i="5"/>
  <c r="AX63" i="5" s="1"/>
  <c r="AV63" i="5"/>
  <c r="AU64" i="5"/>
  <c r="AX64" i="5" s="1"/>
  <c r="AV64" i="5"/>
  <c r="AU65" i="5"/>
  <c r="AX65" i="5" s="1"/>
  <c r="AV65" i="5"/>
  <c r="AU66" i="5"/>
  <c r="AX66" i="5" s="1"/>
  <c r="AV66" i="5"/>
  <c r="AU67" i="5"/>
  <c r="AX67" i="5" s="1"/>
  <c r="AV67" i="5"/>
  <c r="AU68" i="5"/>
  <c r="AX68" i="5" s="1"/>
  <c r="AV68" i="5"/>
  <c r="AU69" i="5"/>
  <c r="AX69" i="5" s="1"/>
  <c r="AV69" i="5"/>
  <c r="AU70" i="5"/>
  <c r="AX70" i="5" s="1"/>
  <c r="AV70" i="5"/>
  <c r="AU71" i="5"/>
  <c r="AX71" i="5" s="1"/>
  <c r="AV71" i="5"/>
  <c r="AU72" i="5"/>
  <c r="AX72" i="5" s="1"/>
  <c r="AV72" i="5"/>
  <c r="AU73" i="5"/>
  <c r="AX73" i="5" s="1"/>
  <c r="AV73" i="5"/>
  <c r="AU74" i="5"/>
  <c r="AX74" i="5" s="1"/>
  <c r="AV74" i="5"/>
  <c r="AU75" i="5"/>
  <c r="AX75" i="5" s="1"/>
  <c r="AV75" i="5"/>
  <c r="AW42" i="5" l="1"/>
  <c r="AW43" i="5" l="1"/>
  <c r="AW44" i="5"/>
  <c r="AW45" i="5"/>
  <c r="AW46" i="5"/>
  <c r="AW47" i="5"/>
  <c r="AW48" i="5"/>
  <c r="AW49" i="5"/>
  <c r="AW50" i="5"/>
  <c r="AW51" i="5"/>
  <c r="AW52" i="5"/>
  <c r="AW53" i="5"/>
  <c r="AW54" i="5"/>
  <c r="AW55" i="5"/>
  <c r="AW56" i="5"/>
  <c r="AW57" i="5"/>
  <c r="AW58" i="5"/>
  <c r="AW59" i="5"/>
  <c r="AW60" i="5"/>
  <c r="AW61" i="5"/>
  <c r="AW76" i="5"/>
  <c r="AX76" i="5"/>
  <c r="AW77" i="5"/>
  <c r="AW78" i="5"/>
  <c r="AW79" i="5"/>
  <c r="AW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11" i="5"/>
  <c r="AX111" i="5"/>
  <c r="AW112" i="5"/>
  <c r="AW113" i="5"/>
  <c r="AW114" i="5"/>
  <c r="AW120" i="5"/>
  <c r="AW121" i="5"/>
  <c r="AW122" i="5"/>
  <c r="AW123" i="5"/>
  <c r="AW124" i="5"/>
  <c r="AW125" i="5"/>
  <c r="AW126" i="5"/>
  <c r="AW127" i="5"/>
  <c r="AW128" i="5"/>
  <c r="AW129" i="5"/>
  <c r="AW130" i="5"/>
  <c r="AW131" i="5"/>
  <c r="AW132" i="5"/>
  <c r="AW133" i="5"/>
  <c r="AW134" i="5"/>
  <c r="AW135" i="5"/>
  <c r="AW136" i="5"/>
  <c r="AW137" i="5"/>
  <c r="AW138" i="5"/>
  <c r="AW139" i="5"/>
  <c r="AW140" i="5"/>
  <c r="AW141" i="5"/>
  <c r="AW142" i="5"/>
  <c r="AW143" i="5"/>
  <c r="AW144" i="5"/>
  <c r="AW145" i="5"/>
  <c r="AW29" i="5" l="1"/>
  <c r="AX29" i="5" s="1"/>
  <c r="AW33" i="5" l="1"/>
  <c r="AX33" i="5" s="1"/>
  <c r="AW31" i="5"/>
  <c r="AX31" i="5" s="1"/>
  <c r="AW27" i="5"/>
  <c r="AX27" i="5" s="1"/>
  <c r="G25" i="3" l="1"/>
  <c r="H25" i="3" s="1"/>
  <c r="G24" i="3"/>
  <c r="H24" i="3" s="1"/>
  <c r="G19" i="3" l="1"/>
  <c r="G24" i="1"/>
  <c r="H24" i="1" l="1"/>
  <c r="G19" i="1"/>
  <c r="F17" i="1"/>
  <c r="F16" i="1"/>
  <c r="F15" i="1"/>
  <c r="F13" i="1"/>
  <c r="F12" i="1"/>
  <c r="F11" i="1"/>
  <c r="F10" i="1"/>
  <c r="F9" i="1"/>
  <c r="F8" i="1"/>
  <c r="G10" i="1" l="1"/>
  <c r="G17" i="1"/>
  <c r="G12" i="1"/>
  <c r="G11" i="1"/>
  <c r="G13" i="1"/>
  <c r="G8" i="1"/>
  <c r="G16" i="1"/>
  <c r="G25" i="2" l="1"/>
  <c r="H25" i="2" s="1"/>
  <c r="G28" i="2"/>
  <c r="H28" i="2" s="1"/>
  <c r="G29" i="2"/>
  <c r="G32" i="2"/>
  <c r="H32" i="2" s="1"/>
  <c r="G33" i="2"/>
  <c r="H33" i="2" s="1"/>
  <c r="G36" i="2"/>
  <c r="H36" i="2" s="1"/>
  <c r="G37" i="2"/>
  <c r="H37" i="2" s="1"/>
  <c r="G40" i="2"/>
  <c r="H40" i="2" s="1"/>
  <c r="G41" i="2"/>
  <c r="H41" i="2" s="1"/>
  <c r="G26" i="2"/>
  <c r="H26" i="2" s="1"/>
  <c r="G27" i="2"/>
  <c r="H27" i="2" s="1"/>
  <c r="G30" i="2"/>
  <c r="H30" i="2" s="1"/>
  <c r="G31" i="2"/>
  <c r="H31" i="2" s="1"/>
  <c r="G34" i="2"/>
  <c r="H34" i="2" s="1"/>
  <c r="G35" i="2"/>
  <c r="H35" i="2" s="1"/>
  <c r="G38" i="2"/>
  <c r="H38" i="2" s="1"/>
  <c r="G39" i="2"/>
  <c r="H39" i="2" s="1"/>
  <c r="G42" i="2"/>
  <c r="H42" i="2" s="1"/>
  <c r="G43" i="2"/>
  <c r="H43" i="2" s="1"/>
  <c r="G24" i="2"/>
  <c r="H24" i="2" s="1"/>
  <c r="H29" i="2" l="1"/>
  <c r="G19" i="2"/>
  <c r="G9" i="1"/>
  <c r="G15" i="1"/>
  <c r="H9" i="5" l="1"/>
  <c r="G9" i="5"/>
  <c r="M8" i="5"/>
  <c r="AU42" i="5"/>
  <c r="AX42" i="5" s="1"/>
  <c r="AV42" i="5"/>
  <c r="AU43" i="5"/>
  <c r="AX43" i="5" s="1"/>
  <c r="AV43" i="5"/>
  <c r="F9" i="5" l="1"/>
  <c r="I9" i="5" l="1"/>
  <c r="AU143" i="5"/>
  <c r="AX143" i="5" s="1"/>
  <c r="AV143" i="5"/>
  <c r="AU144" i="5"/>
  <c r="AX144" i="5" s="1"/>
  <c r="AV144" i="5"/>
  <c r="AU145" i="5"/>
  <c r="AX145" i="5" s="1"/>
  <c r="AV145" i="5"/>
  <c r="AU61" i="5" l="1"/>
  <c r="AX61" i="5" s="1"/>
  <c r="AV61" i="5"/>
  <c r="G21" i="1" l="1"/>
  <c r="I21" i="1" s="1"/>
  <c r="G21" i="3"/>
  <c r="I21" i="3" s="1"/>
  <c r="AV85" i="5"/>
  <c r="AV136" i="5"/>
  <c r="AV132" i="5"/>
  <c r="AV100" i="5"/>
  <c r="AV53" i="5"/>
  <c r="AV131" i="5"/>
  <c r="AV123" i="5"/>
  <c r="AV120" i="5"/>
  <c r="AV97" i="5"/>
  <c r="AV94" i="5"/>
  <c r="AV81" i="5"/>
  <c r="AV78" i="5"/>
  <c r="AV58" i="5"/>
  <c r="AV50" i="5"/>
  <c r="AV44" i="5"/>
  <c r="AV59" i="5"/>
  <c r="AV55" i="5"/>
  <c r="AV51" i="5"/>
  <c r="AV79" i="5"/>
  <c r="AV80" i="5"/>
  <c r="AV83" i="5"/>
  <c r="AV84" i="5"/>
  <c r="AV88" i="5"/>
  <c r="AV91" i="5"/>
  <c r="AV92" i="5"/>
  <c r="AV95" i="5"/>
  <c r="AV96" i="5"/>
  <c r="AV99" i="5"/>
  <c r="AV103" i="5"/>
  <c r="AV104" i="5"/>
  <c r="AV112" i="5"/>
  <c r="AV121" i="5"/>
  <c r="AV124" i="5"/>
  <c r="AV127" i="5"/>
  <c r="AV135" i="5"/>
  <c r="AV139" i="5"/>
  <c r="AV77" i="5"/>
  <c r="AV82" i="5"/>
  <c r="AV86" i="5"/>
  <c r="AV89" i="5"/>
  <c r="AV90" i="5"/>
  <c r="AV93" i="5"/>
  <c r="AV98" i="5"/>
  <c r="AV101" i="5"/>
  <c r="AV102" i="5"/>
  <c r="AV114" i="5"/>
  <c r="AV122" i="5"/>
  <c r="AV125" i="5"/>
  <c r="AV126" i="5"/>
  <c r="AV129" i="5"/>
  <c r="AV130" i="5"/>
  <c r="AV133" i="5"/>
  <c r="AV134" i="5"/>
  <c r="AV137" i="5"/>
  <c r="AV138" i="5"/>
  <c r="AV141" i="5"/>
  <c r="AV142" i="5"/>
  <c r="AV45" i="5"/>
  <c r="AV46" i="5"/>
  <c r="AV48" i="5"/>
  <c r="AV49" i="5"/>
  <c r="AV52" i="5"/>
  <c r="AV54" i="5"/>
  <c r="AV60" i="5"/>
  <c r="O22" i="5" l="1"/>
  <c r="AV57" i="5"/>
  <c r="AV56" i="5"/>
  <c r="AV113" i="5"/>
  <c r="AV87" i="5"/>
  <c r="AV47" i="5"/>
  <c r="AV140" i="5"/>
  <c r="AV128" i="5"/>
  <c r="AS147" i="5"/>
  <c r="AS152" i="5"/>
  <c r="AS151" i="5"/>
  <c r="AS150" i="5"/>
  <c r="AS149" i="5"/>
  <c r="AS148" i="5"/>
  <c r="AU78" i="5"/>
  <c r="AX78" i="5" s="1"/>
  <c r="AU79" i="5"/>
  <c r="AX79" i="5" s="1"/>
  <c r="AU80" i="5"/>
  <c r="AX80" i="5" s="1"/>
  <c r="AU81" i="5"/>
  <c r="AX81" i="5" s="1"/>
  <c r="AU82" i="5"/>
  <c r="AX82" i="5" s="1"/>
  <c r="AU83" i="5"/>
  <c r="AX83" i="5" s="1"/>
  <c r="AU84" i="5"/>
  <c r="AX84" i="5" s="1"/>
  <c r="AU85" i="5"/>
  <c r="AX85" i="5" s="1"/>
  <c r="AU86" i="5"/>
  <c r="AX86" i="5" s="1"/>
  <c r="AU87" i="5"/>
  <c r="AX87" i="5" s="1"/>
  <c r="AU88" i="5"/>
  <c r="AX88" i="5" s="1"/>
  <c r="AU89" i="5"/>
  <c r="AX89" i="5" s="1"/>
  <c r="AU90" i="5"/>
  <c r="AX90" i="5" s="1"/>
  <c r="AU91" i="5"/>
  <c r="AX91" i="5" s="1"/>
  <c r="AU92" i="5"/>
  <c r="AX92" i="5" s="1"/>
  <c r="AU93" i="5"/>
  <c r="AX93" i="5" s="1"/>
  <c r="AU94" i="5"/>
  <c r="AX94" i="5" s="1"/>
  <c r="AU95" i="5"/>
  <c r="AX95" i="5" s="1"/>
  <c r="AU96" i="5"/>
  <c r="AX96" i="5" s="1"/>
  <c r="AU97" i="5"/>
  <c r="AX97" i="5" s="1"/>
  <c r="AU98" i="5"/>
  <c r="AX98" i="5" s="1"/>
  <c r="AU99" i="5"/>
  <c r="AX99" i="5" s="1"/>
  <c r="AU100" i="5"/>
  <c r="AX100" i="5" s="1"/>
  <c r="AU101" i="5"/>
  <c r="AX101" i="5" s="1"/>
  <c r="AU102" i="5"/>
  <c r="AX102" i="5" s="1"/>
  <c r="AU103" i="5"/>
  <c r="AX103" i="5" s="1"/>
  <c r="AU104" i="5"/>
  <c r="AX104" i="5" s="1"/>
  <c r="AU112" i="5"/>
  <c r="AX112" i="5" s="1"/>
  <c r="AU113" i="5"/>
  <c r="AX113" i="5" s="1"/>
  <c r="AU114" i="5"/>
  <c r="AX114" i="5" s="1"/>
  <c r="AU120" i="5"/>
  <c r="AX120" i="5" s="1"/>
  <c r="AU121" i="5"/>
  <c r="AX121" i="5" s="1"/>
  <c r="AU122" i="5"/>
  <c r="AX122" i="5" s="1"/>
  <c r="AU123" i="5"/>
  <c r="AX123" i="5" s="1"/>
  <c r="AU124" i="5"/>
  <c r="AX124" i="5" s="1"/>
  <c r="AU125" i="5"/>
  <c r="AX125" i="5" s="1"/>
  <c r="AU126" i="5"/>
  <c r="AX126" i="5" s="1"/>
  <c r="AU127" i="5"/>
  <c r="AX127" i="5" s="1"/>
  <c r="AU128" i="5"/>
  <c r="AX128" i="5" s="1"/>
  <c r="AU129" i="5"/>
  <c r="AX129" i="5" s="1"/>
  <c r="AU130" i="5"/>
  <c r="AX130" i="5" s="1"/>
  <c r="AU131" i="5"/>
  <c r="AX131" i="5" s="1"/>
  <c r="AU132" i="5"/>
  <c r="AX132" i="5" s="1"/>
  <c r="AU133" i="5"/>
  <c r="AX133" i="5" s="1"/>
  <c r="AU134" i="5"/>
  <c r="AX134" i="5" s="1"/>
  <c r="AU135" i="5"/>
  <c r="AX135" i="5" s="1"/>
  <c r="AU136" i="5"/>
  <c r="AX136" i="5" s="1"/>
  <c r="AU137" i="5"/>
  <c r="AX137" i="5" s="1"/>
  <c r="AU138" i="5"/>
  <c r="AX138" i="5" s="1"/>
  <c r="AU139" i="5"/>
  <c r="AX139" i="5" s="1"/>
  <c r="AU140" i="5"/>
  <c r="AX140" i="5" s="1"/>
  <c r="AU141" i="5"/>
  <c r="AX141" i="5" s="1"/>
  <c r="AU142" i="5"/>
  <c r="AX142" i="5" s="1"/>
  <c r="AU77" i="5"/>
  <c r="AX77" i="5" s="1"/>
  <c r="AU44" i="5"/>
  <c r="AX44" i="5" s="1"/>
  <c r="AU45" i="5"/>
  <c r="AX45"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F17" i="3"/>
  <c r="F16" i="3"/>
  <c r="F15" i="3"/>
  <c r="F13" i="3"/>
  <c r="F12" i="3"/>
  <c r="F11" i="3"/>
  <c r="F10" i="3"/>
  <c r="F9" i="3"/>
  <c r="F8" i="3"/>
  <c r="F17" i="2"/>
  <c r="F16" i="2"/>
  <c r="F15" i="2"/>
  <c r="F13" i="2"/>
  <c r="F12" i="2"/>
  <c r="F11" i="2"/>
  <c r="F10" i="2"/>
  <c r="F9" i="2"/>
  <c r="F8" i="2"/>
  <c r="I22" i="5" l="1"/>
  <c r="G22" i="5"/>
  <c r="H22" i="5"/>
  <c r="F15" i="5"/>
  <c r="F22" i="5"/>
  <c r="G16" i="5"/>
  <c r="F12" i="5"/>
  <c r="H11" i="5"/>
  <c r="F14" i="5"/>
  <c r="F13" i="5"/>
  <c r="I15" i="5"/>
  <c r="H12" i="5"/>
  <c r="G20" i="5"/>
  <c r="I16" i="5"/>
  <c r="I18" i="5"/>
  <c r="H18" i="5"/>
  <c r="I12" i="5"/>
  <c r="I13" i="5"/>
  <c r="I20" i="5"/>
  <c r="H13" i="5"/>
  <c r="G12" i="5"/>
  <c r="I14" i="5"/>
  <c r="H14" i="5"/>
  <c r="G18" i="5"/>
  <c r="I11" i="5"/>
  <c r="F18" i="5"/>
  <c r="H19" i="5"/>
  <c r="F20" i="5"/>
  <c r="H20" i="5"/>
  <c r="I19" i="5"/>
  <c r="F19" i="5"/>
  <c r="G14" i="5"/>
  <c r="H15" i="5"/>
  <c r="G13" i="5"/>
  <c r="F16" i="5"/>
  <c r="G15" i="5"/>
  <c r="G11" i="5"/>
  <c r="F11" i="5"/>
  <c r="G19" i="5"/>
  <c r="O19" i="5"/>
  <c r="O14" i="5"/>
  <c r="O11" i="5"/>
  <c r="O15" i="5"/>
  <c r="O20" i="5"/>
  <c r="O12" i="5"/>
  <c r="O16" i="5"/>
  <c r="O13" i="5"/>
  <c r="O18" i="5"/>
  <c r="G21" i="2"/>
  <c r="I21" i="2" s="1"/>
  <c r="G10" i="3"/>
  <c r="H19" i="2"/>
  <c r="G13" i="2"/>
  <c r="H13" i="2" s="1"/>
  <c r="G9" i="2"/>
  <c r="H9" i="2" s="1"/>
  <c r="G11" i="2"/>
  <c r="H11" i="2" s="1"/>
  <c r="G17" i="2"/>
  <c r="H17" i="2" s="1"/>
  <c r="G13" i="3"/>
  <c r="G12" i="3"/>
  <c r="H12" i="3" s="1"/>
  <c r="G10" i="2"/>
  <c r="H10" i="2" s="1"/>
  <c r="G16" i="3"/>
  <c r="G15" i="3"/>
  <c r="G59" i="1"/>
  <c r="H21" i="1" s="1"/>
  <c r="G12" i="2"/>
  <c r="H12" i="2" s="1"/>
  <c r="G8" i="3"/>
  <c r="G59" i="3"/>
  <c r="G11" i="3"/>
  <c r="G17" i="3"/>
  <c r="G9" i="3"/>
  <c r="G15" i="2"/>
  <c r="H15" i="2" s="1"/>
  <c r="G16" i="2"/>
  <c r="H16" i="2" s="1"/>
  <c r="G59" i="2"/>
  <c r="G8" i="2"/>
  <c r="H8" i="2" s="1"/>
  <c r="H12" i="1"/>
  <c r="O8" i="5" l="1"/>
  <c r="H9" i="3"/>
  <c r="P12" i="5"/>
  <c r="Q12" i="5" s="1"/>
  <c r="H8" i="3"/>
  <c r="P11" i="5"/>
  <c r="Q11" i="5" s="1"/>
  <c r="H16" i="3"/>
  <c r="P19" i="5"/>
  <c r="Q19" i="5" s="1"/>
  <c r="H10" i="3"/>
  <c r="P13" i="5"/>
  <c r="Q13" i="5" s="1"/>
  <c r="H17" i="3"/>
  <c r="P20" i="5"/>
  <c r="Q20" i="5" s="1"/>
  <c r="P15" i="5"/>
  <c r="Q15" i="5" s="1"/>
  <c r="H19" i="3"/>
  <c r="P22" i="5"/>
  <c r="Q22" i="5" s="1"/>
  <c r="H11" i="3"/>
  <c r="P14" i="5"/>
  <c r="Q14" i="5" s="1"/>
  <c r="H13" i="3"/>
  <c r="P16" i="5"/>
  <c r="Q16" i="5" s="1"/>
  <c r="H15" i="3"/>
  <c r="P18" i="5"/>
  <c r="Q18" i="5" s="1"/>
  <c r="N8" i="5"/>
  <c r="H17" i="1"/>
  <c r="H19" i="1"/>
  <c r="H15" i="1"/>
  <c r="H9" i="1"/>
  <c r="H8" i="1"/>
  <c r="H16" i="1"/>
  <c r="H11" i="1"/>
  <c r="H21" i="2"/>
  <c r="H21" i="3"/>
  <c r="H10" i="1"/>
  <c r="C5" i="1" l="1"/>
  <c r="C5" i="3"/>
  <c r="C5" i="2"/>
  <c r="F5" i="1"/>
  <c r="F5" i="3"/>
  <c r="F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AS46" authorId="0" shapeId="0" xr:uid="{009D78FE-B861-4485-BF81-339B2537556E}">
      <text>
        <r>
          <rPr>
            <b/>
            <sz val="9"/>
            <color indexed="81"/>
            <rFont val="Tahoma"/>
            <family val="2"/>
          </rPr>
          <t>Neil Ogden:</t>
        </r>
        <r>
          <rPr>
            <sz val="9"/>
            <color indexed="81"/>
            <rFont val="Tahoma"/>
            <family val="2"/>
          </rPr>
          <t xml:space="preserve">
Note actual question is 1 mark AO1, 2 marks AO2 &amp; 1 mark AO3.</t>
        </r>
      </text>
    </comment>
    <comment ref="AS47" authorId="0" shapeId="0" xr:uid="{50B04748-3C8A-41D5-80FA-C6BCEDC5CFCB}">
      <text>
        <r>
          <rPr>
            <b/>
            <sz val="9"/>
            <color indexed="81"/>
            <rFont val="Tahoma"/>
            <family val="2"/>
          </rPr>
          <t>Neil Ogden:</t>
        </r>
        <r>
          <rPr>
            <sz val="9"/>
            <color indexed="81"/>
            <rFont val="Tahoma"/>
            <family val="2"/>
          </rPr>
          <t xml:space="preserve">
Note actual question is 1 mark AO1 &amp; 3 marks AO3.</t>
        </r>
      </text>
    </comment>
    <comment ref="AS48" authorId="0" shapeId="0" xr:uid="{9A35B83F-4FA0-40FC-A32E-4D773D7F39A9}">
      <text>
        <r>
          <rPr>
            <b/>
            <sz val="9"/>
            <color indexed="81"/>
            <rFont val="Tahoma"/>
            <family val="2"/>
          </rPr>
          <t>Neil Ogden:</t>
        </r>
        <r>
          <rPr>
            <sz val="9"/>
            <color indexed="81"/>
            <rFont val="Tahoma"/>
            <family val="2"/>
          </rPr>
          <t xml:space="preserve">
Note actual question is 1 mark AO1 &amp; 3 marks AO3.</t>
        </r>
      </text>
    </comment>
    <comment ref="AS49" authorId="0" shapeId="0" xr:uid="{43251778-B22A-4ED2-8276-457733F44577}">
      <text>
        <r>
          <rPr>
            <b/>
            <sz val="9"/>
            <color indexed="81"/>
            <rFont val="Tahoma"/>
            <family val="2"/>
          </rPr>
          <t>Neil Ogden:</t>
        </r>
        <r>
          <rPr>
            <sz val="9"/>
            <color indexed="81"/>
            <rFont val="Tahoma"/>
            <family val="2"/>
          </rPr>
          <t xml:space="preserve">
Note actual question is 1 mark AO1, 1 mark AO2 &amp; 1 mark AO3.</t>
        </r>
      </text>
    </comment>
    <comment ref="AS50" authorId="0" shapeId="0" xr:uid="{0AAF8E9B-2E67-42E9-A7FD-3204F2C0F40C}">
      <text>
        <r>
          <rPr>
            <b/>
            <sz val="9"/>
            <color indexed="81"/>
            <rFont val="Tahoma"/>
            <family val="2"/>
          </rPr>
          <t>Neil Ogden:</t>
        </r>
        <r>
          <rPr>
            <sz val="9"/>
            <color indexed="81"/>
            <rFont val="Tahoma"/>
            <family val="2"/>
          </rPr>
          <t xml:space="preserve">
Note actual question is 2 marks AO2 &amp; 1 mark AO3.</t>
        </r>
      </text>
    </comment>
    <comment ref="AS52" authorId="0" shapeId="0" xr:uid="{63A48E4F-0AC6-4AA2-ACC5-155C2AD4FF52}">
      <text>
        <r>
          <rPr>
            <b/>
            <sz val="9"/>
            <color indexed="81"/>
            <rFont val="Tahoma"/>
            <family val="2"/>
          </rPr>
          <t>Neil Ogden:</t>
        </r>
        <r>
          <rPr>
            <sz val="9"/>
            <color indexed="81"/>
            <rFont val="Tahoma"/>
            <family val="2"/>
          </rPr>
          <t xml:space="preserve">
Note actual question is 1 mark AO1 &amp; 1 mark AO2.</t>
        </r>
      </text>
    </comment>
    <comment ref="AS54" authorId="0" shapeId="0" xr:uid="{AEDC1450-B709-42AB-8C07-C1B07335F2BC}">
      <text>
        <r>
          <rPr>
            <b/>
            <sz val="9"/>
            <color indexed="81"/>
            <rFont val="Tahoma"/>
            <family val="2"/>
          </rPr>
          <t>Neil Ogden:</t>
        </r>
        <r>
          <rPr>
            <sz val="9"/>
            <color indexed="81"/>
            <rFont val="Tahoma"/>
            <family val="2"/>
          </rPr>
          <t xml:space="preserve">
Note actual question is 1 mark AO1, 1 mark AO2 &amp; 1 mark AO3.</t>
        </r>
      </text>
    </comment>
    <comment ref="AS55" authorId="0" shapeId="0" xr:uid="{F20487A6-CF5F-42F7-AA27-412BE2588D70}">
      <text>
        <r>
          <rPr>
            <b/>
            <sz val="9"/>
            <color indexed="81"/>
            <rFont val="Tahoma"/>
            <family val="2"/>
          </rPr>
          <t>Neil Ogden:</t>
        </r>
        <r>
          <rPr>
            <sz val="9"/>
            <color indexed="81"/>
            <rFont val="Tahoma"/>
            <family val="2"/>
          </rPr>
          <t xml:space="preserve">
Note actual question is 1 mark AO1 &amp; 3 marks AO3.</t>
        </r>
      </text>
    </comment>
    <comment ref="AS57" authorId="0" shapeId="0" xr:uid="{6161C1C9-0839-4EDE-8EC6-8F0249009142}">
      <text>
        <r>
          <rPr>
            <b/>
            <sz val="9"/>
            <color indexed="81"/>
            <rFont val="Tahoma"/>
            <family val="2"/>
          </rPr>
          <t>Neil Ogden:</t>
        </r>
        <r>
          <rPr>
            <sz val="9"/>
            <color indexed="81"/>
            <rFont val="Tahoma"/>
            <family val="2"/>
          </rPr>
          <t xml:space="preserve">
Note actual question is 2 marks AO1, 2 marks AO2 &amp; 3 marks AO3.</t>
        </r>
      </text>
    </comment>
    <comment ref="AS60" authorId="0" shapeId="0" xr:uid="{56CEB969-C37B-48BF-A506-7C9C68627BC9}">
      <text>
        <r>
          <rPr>
            <b/>
            <sz val="9"/>
            <color indexed="81"/>
            <rFont val="Tahoma"/>
            <family val="2"/>
          </rPr>
          <t>Neil Ogden:</t>
        </r>
        <r>
          <rPr>
            <sz val="9"/>
            <color indexed="81"/>
            <rFont val="Tahoma"/>
            <family val="2"/>
          </rPr>
          <t xml:space="preserve">
Note actual question is 1 mark AO2 &amp; 2 marks AO3.</t>
        </r>
      </text>
    </comment>
    <comment ref="AR61" authorId="0" shapeId="0" xr:uid="{8EDEE2CB-5960-4E6B-A17C-9725BBAF5900}">
      <text>
        <r>
          <rPr>
            <b/>
            <sz val="9"/>
            <color indexed="81"/>
            <rFont val="Tahoma"/>
            <family val="2"/>
          </rPr>
          <t>Neil Ogden:</t>
        </r>
        <r>
          <rPr>
            <sz val="9"/>
            <color indexed="81"/>
            <rFont val="Tahoma"/>
            <family val="2"/>
          </rPr>
          <t xml:space="preserve">
Note actual question is 2 marks RPR &amp; 4 marks Statistics.</t>
        </r>
      </text>
    </comment>
    <comment ref="AS61" authorId="0" shapeId="0" xr:uid="{072BDE29-5D7A-45B7-839B-6683275A9992}">
      <text>
        <r>
          <rPr>
            <b/>
            <sz val="9"/>
            <color indexed="81"/>
            <rFont val="Tahoma"/>
            <family val="2"/>
          </rPr>
          <t>Neil Ogden:</t>
        </r>
        <r>
          <rPr>
            <sz val="9"/>
            <color indexed="81"/>
            <rFont val="Tahoma"/>
            <family val="2"/>
          </rPr>
          <t xml:space="preserve">
Note actual question is 2 marks AO1, 2 marks AO2 &amp; 2 marks AO3.</t>
        </r>
      </text>
    </comment>
    <comment ref="AS62" authorId="0" shapeId="0" xr:uid="{43535092-FBDB-4F05-8A12-0FD7C42C1221}">
      <text>
        <r>
          <rPr>
            <b/>
            <sz val="9"/>
            <color indexed="81"/>
            <rFont val="Tahoma"/>
            <family val="2"/>
          </rPr>
          <t>Neil Ogden:</t>
        </r>
        <r>
          <rPr>
            <sz val="9"/>
            <color indexed="81"/>
            <rFont val="Tahoma"/>
            <family val="2"/>
          </rPr>
          <t xml:space="preserve">
Note actual question is 2 marks AO1, 1 mark AO2 &amp; 1 mark AO3.</t>
        </r>
      </text>
    </comment>
    <comment ref="AR66" authorId="0" shapeId="0" xr:uid="{053BD0DF-0638-4DDA-A087-1311DE6FF4B3}">
      <text>
        <r>
          <rPr>
            <b/>
            <sz val="9"/>
            <color indexed="81"/>
            <rFont val="Tahoma"/>
            <family val="2"/>
          </rPr>
          <t>Neil Ogden:</t>
        </r>
        <r>
          <rPr>
            <sz val="9"/>
            <color indexed="81"/>
            <rFont val="Tahoma"/>
            <family val="2"/>
          </rPr>
          <t xml:space="preserve">
Note actual question is 1 mark Number &amp; 1 mark RPR.</t>
        </r>
      </text>
    </comment>
    <comment ref="AS68" authorId="0" shapeId="0" xr:uid="{1959B979-7C56-475E-93B8-74D4F4CA00EC}">
      <text>
        <r>
          <rPr>
            <b/>
            <sz val="9"/>
            <color indexed="81"/>
            <rFont val="Tahoma"/>
            <family val="2"/>
          </rPr>
          <t>Neil Ogden:</t>
        </r>
        <r>
          <rPr>
            <sz val="9"/>
            <color indexed="81"/>
            <rFont val="Tahoma"/>
            <family val="2"/>
          </rPr>
          <t xml:space="preserve">
Note actual question is 2 marks AO1, 1 mark AO2 &amp; 3 marks AO3.</t>
        </r>
      </text>
    </comment>
    <comment ref="AS73" authorId="0" shapeId="0" xr:uid="{1EAD2C53-D452-4A81-93EE-2D0732B08AA9}">
      <text>
        <r>
          <rPr>
            <b/>
            <sz val="9"/>
            <color indexed="81"/>
            <rFont val="Tahoma"/>
            <family val="2"/>
          </rPr>
          <t>Neil Ogden:</t>
        </r>
        <r>
          <rPr>
            <sz val="9"/>
            <color indexed="81"/>
            <rFont val="Tahoma"/>
            <family val="2"/>
          </rPr>
          <t xml:space="preserve">
Note actual question is 2 marks AO1, 1 mark AO2 &amp; 1 mark AO3.</t>
        </r>
      </text>
    </comment>
    <comment ref="AS74" authorId="0" shapeId="0" xr:uid="{D0B515D7-D2B5-4879-97B6-3ED162A5FE06}">
      <text>
        <r>
          <rPr>
            <b/>
            <sz val="9"/>
            <color indexed="81"/>
            <rFont val="Tahoma"/>
            <family val="2"/>
          </rPr>
          <t>Neil Ogden:</t>
        </r>
        <r>
          <rPr>
            <sz val="9"/>
            <color indexed="81"/>
            <rFont val="Tahoma"/>
            <family val="2"/>
          </rPr>
          <t xml:space="preserve">
Note actual question is 2 marks AO1 &amp; 3 marks AO3.</t>
        </r>
      </text>
    </comment>
    <comment ref="AS80" authorId="0" shapeId="0" xr:uid="{3DA34BA0-4337-4A7C-B671-1FE9DCA0DED3}">
      <text>
        <r>
          <rPr>
            <b/>
            <sz val="9"/>
            <color indexed="81"/>
            <rFont val="Tahoma"/>
            <family val="2"/>
          </rPr>
          <t>Neil Ogden:</t>
        </r>
        <r>
          <rPr>
            <sz val="9"/>
            <color indexed="81"/>
            <rFont val="Tahoma"/>
            <family val="2"/>
          </rPr>
          <t xml:space="preserve">
Note actual question is 2 marks AO1, 1 mark AO2 &amp; 2 marks AO3.</t>
        </r>
      </text>
    </comment>
    <comment ref="AR84" authorId="0" shapeId="0" xr:uid="{461E4C07-F338-40F3-B1CF-B278A8DA7295}">
      <text>
        <r>
          <rPr>
            <b/>
            <sz val="9"/>
            <color indexed="81"/>
            <rFont val="Tahoma"/>
            <family val="2"/>
          </rPr>
          <t>Neil Ogden:</t>
        </r>
        <r>
          <rPr>
            <sz val="9"/>
            <color indexed="81"/>
            <rFont val="Tahoma"/>
            <family val="2"/>
          </rPr>
          <t xml:space="preserve">
Note actual question is 2 marks RPR &amp; 1 mark Statistics.</t>
        </r>
      </text>
    </comment>
    <comment ref="AS84" authorId="0" shapeId="0" xr:uid="{6D82ECB1-A1BF-453B-BFF9-1D914446C5B1}">
      <text>
        <r>
          <rPr>
            <b/>
            <sz val="9"/>
            <color indexed="81"/>
            <rFont val="Tahoma"/>
            <family val="2"/>
          </rPr>
          <t>Neil Ogden:</t>
        </r>
        <r>
          <rPr>
            <sz val="9"/>
            <color indexed="81"/>
            <rFont val="Tahoma"/>
            <family val="2"/>
          </rPr>
          <t xml:space="preserve">
Note actual question is 1 mark AO1, 1 mark AO2 &amp; 1 mark AO3.</t>
        </r>
      </text>
    </comment>
    <comment ref="AS86" authorId="0" shapeId="0" xr:uid="{5C4FA9EC-4F0B-405C-A279-1361A1F900C3}">
      <text>
        <r>
          <rPr>
            <b/>
            <sz val="9"/>
            <color indexed="81"/>
            <rFont val="Tahoma"/>
            <family val="2"/>
          </rPr>
          <t>Neil Ogden:</t>
        </r>
        <r>
          <rPr>
            <sz val="9"/>
            <color indexed="81"/>
            <rFont val="Tahoma"/>
            <family val="2"/>
          </rPr>
          <t xml:space="preserve">
Note actual question is 2 marks AO1 &amp; 2 marks AO2.</t>
        </r>
      </text>
    </comment>
    <comment ref="AS90" authorId="0" shapeId="0" xr:uid="{5CE40F76-E0F5-4868-983E-8DED0131F34E}">
      <text>
        <r>
          <rPr>
            <b/>
            <sz val="9"/>
            <color indexed="81"/>
            <rFont val="Tahoma"/>
            <family val="2"/>
          </rPr>
          <t>Neil Ogden:</t>
        </r>
        <r>
          <rPr>
            <sz val="9"/>
            <color indexed="81"/>
            <rFont val="Tahoma"/>
            <family val="2"/>
          </rPr>
          <t xml:space="preserve">
Note actual question is 1 mark AO1 &amp; 1 mark AO2.</t>
        </r>
      </text>
    </comment>
    <comment ref="AR93" authorId="0" shapeId="0" xr:uid="{5A9ECDFC-3729-4B28-B438-E6752A0000D3}">
      <text>
        <r>
          <rPr>
            <b/>
            <sz val="9"/>
            <color indexed="81"/>
            <rFont val="Tahoma"/>
            <family val="2"/>
          </rPr>
          <t>Neil Ogden:</t>
        </r>
        <r>
          <rPr>
            <sz val="9"/>
            <color indexed="81"/>
            <rFont val="Tahoma"/>
            <family val="2"/>
          </rPr>
          <t xml:space="preserve">
Note actual question is 1 mark Number &amp; 4 marks RPR.</t>
        </r>
      </text>
    </comment>
    <comment ref="AS93" authorId="0" shapeId="0" xr:uid="{453E960C-D224-423C-99A9-EF2FE5409B72}">
      <text>
        <r>
          <rPr>
            <b/>
            <sz val="9"/>
            <color indexed="81"/>
            <rFont val="Tahoma"/>
            <family val="2"/>
          </rPr>
          <t>Neil Ogden:</t>
        </r>
        <r>
          <rPr>
            <sz val="9"/>
            <color indexed="81"/>
            <rFont val="Tahoma"/>
            <family val="2"/>
          </rPr>
          <t xml:space="preserve">
Note actual question is 3 marks AO1 &amp; 2 marks AO3.</t>
        </r>
      </text>
    </comment>
    <comment ref="AR94" authorId="0" shapeId="0" xr:uid="{690B810A-A4BC-467A-857F-D0314B5B90BE}">
      <text>
        <r>
          <rPr>
            <b/>
            <sz val="9"/>
            <color indexed="81"/>
            <rFont val="Tahoma"/>
            <family val="2"/>
          </rPr>
          <t>Neil Ogden:</t>
        </r>
        <r>
          <rPr>
            <sz val="9"/>
            <color indexed="81"/>
            <rFont val="Tahoma"/>
            <family val="2"/>
          </rPr>
          <t xml:space="preserve">
Note actual question is 1 mark Number, 1 mark Algebra &amp; 2 marks RPR.</t>
        </r>
      </text>
    </comment>
    <comment ref="AS94" authorId="0" shapeId="0" xr:uid="{B30152B9-D34C-488F-AABB-524B1D482E60}">
      <text>
        <r>
          <rPr>
            <b/>
            <sz val="9"/>
            <color indexed="81"/>
            <rFont val="Tahoma"/>
            <family val="2"/>
          </rPr>
          <t>Neil Ogden:</t>
        </r>
        <r>
          <rPr>
            <sz val="9"/>
            <color indexed="81"/>
            <rFont val="Tahoma"/>
            <family val="2"/>
          </rPr>
          <t xml:space="preserve">
Note actual question is 1 mark AO1, 1 mark AO2 &amp; 2 marks AO3.</t>
        </r>
      </text>
    </comment>
    <comment ref="AR95" authorId="0" shapeId="0" xr:uid="{14A58E82-DC76-4CDA-92EC-24A435D9A96C}">
      <text>
        <r>
          <rPr>
            <b/>
            <sz val="9"/>
            <color indexed="81"/>
            <rFont val="Tahoma"/>
            <family val="2"/>
          </rPr>
          <t>Neil Ogden:</t>
        </r>
        <r>
          <rPr>
            <sz val="9"/>
            <color indexed="81"/>
            <rFont val="Tahoma"/>
            <family val="2"/>
          </rPr>
          <t xml:space="preserve">
Note actual question is 2 marks RPR &amp; 5 marks Geometry and measures.</t>
        </r>
      </text>
    </comment>
    <comment ref="AS95" authorId="0" shapeId="0" xr:uid="{C9611E29-3193-4539-90FC-978C83198489}">
      <text>
        <r>
          <rPr>
            <b/>
            <sz val="9"/>
            <color indexed="81"/>
            <rFont val="Tahoma"/>
            <family val="2"/>
          </rPr>
          <t>Neil Ogden:</t>
        </r>
        <r>
          <rPr>
            <sz val="9"/>
            <color indexed="81"/>
            <rFont val="Tahoma"/>
            <family val="2"/>
          </rPr>
          <t xml:space="preserve">
Note actual question is 2 marks AO1 &amp; 5 marks AO3.</t>
        </r>
      </text>
    </comment>
    <comment ref="AS104" authorId="0" shapeId="0" xr:uid="{595D338C-BB15-4882-A215-A632C5E84454}">
      <text>
        <r>
          <rPr>
            <b/>
            <sz val="9"/>
            <color indexed="81"/>
            <rFont val="Tahoma"/>
            <family val="2"/>
          </rPr>
          <t>Neil Ogden:</t>
        </r>
        <r>
          <rPr>
            <sz val="9"/>
            <color indexed="81"/>
            <rFont val="Tahoma"/>
            <family val="2"/>
          </rPr>
          <t xml:space="preserve">
Note actual question is 1 mark AO1, 1 mark AO2 &amp; 3 marks AO3.</t>
        </r>
      </text>
    </comment>
    <comment ref="AR106" authorId="0" shapeId="0" xr:uid="{6C570C09-35D3-4968-9867-69B81889338D}">
      <text>
        <r>
          <rPr>
            <b/>
            <sz val="9"/>
            <color indexed="81"/>
            <rFont val="Tahoma"/>
            <family val="2"/>
          </rPr>
          <t>Neil Ogden:</t>
        </r>
        <r>
          <rPr>
            <sz val="9"/>
            <color indexed="81"/>
            <rFont val="Tahoma"/>
            <family val="2"/>
          </rPr>
          <t xml:space="preserve">
Note actual question is 2 marks RPR &amp; 3 marks Geometry and measures.</t>
        </r>
      </text>
    </comment>
    <comment ref="AS106" authorId="0" shapeId="0" xr:uid="{4E21A018-69DA-4149-AE82-421CDD404961}">
      <text>
        <r>
          <rPr>
            <b/>
            <sz val="9"/>
            <color indexed="81"/>
            <rFont val="Tahoma"/>
            <family val="2"/>
          </rPr>
          <t>Neil Ogden:</t>
        </r>
        <r>
          <rPr>
            <sz val="9"/>
            <color indexed="81"/>
            <rFont val="Tahoma"/>
            <family val="2"/>
          </rPr>
          <t xml:space="preserve">
Note actual question is 1 mark AO2 &amp; 4 marks AO3.</t>
        </r>
      </text>
    </comment>
    <comment ref="AR107" authorId="0" shapeId="0" xr:uid="{75631FE0-8350-42F5-B657-D6092C1012B5}">
      <text>
        <r>
          <rPr>
            <b/>
            <sz val="9"/>
            <color indexed="81"/>
            <rFont val="Tahoma"/>
            <family val="2"/>
          </rPr>
          <t>Neil Ogden:</t>
        </r>
        <r>
          <rPr>
            <sz val="9"/>
            <color indexed="81"/>
            <rFont val="Tahoma"/>
            <family val="2"/>
          </rPr>
          <t xml:space="preserve">
Note actual question is 1 mark Number &amp; 3 marks Algebra.</t>
        </r>
      </text>
    </comment>
    <comment ref="AS107" authorId="0" shapeId="0" xr:uid="{5E83092C-3826-4B60-A6A5-33DCBDC5E0ED}">
      <text>
        <r>
          <rPr>
            <b/>
            <sz val="9"/>
            <color indexed="81"/>
            <rFont val="Tahoma"/>
            <family val="2"/>
          </rPr>
          <t>Neil Ogden:</t>
        </r>
        <r>
          <rPr>
            <sz val="9"/>
            <color indexed="81"/>
            <rFont val="Tahoma"/>
            <family val="2"/>
          </rPr>
          <t xml:space="preserve">
Note actual question is 1 mark AO1, 1 mark AO2 &amp; 2 marks AO3.</t>
        </r>
      </text>
    </comment>
    <comment ref="AS108" authorId="0" shapeId="0" xr:uid="{3E8D0EBE-3C5E-4294-840E-B006E9F44CC4}">
      <text>
        <r>
          <rPr>
            <b/>
            <sz val="9"/>
            <color indexed="81"/>
            <rFont val="Tahoma"/>
            <family val="2"/>
          </rPr>
          <t>Neil Ogden:</t>
        </r>
        <r>
          <rPr>
            <sz val="9"/>
            <color indexed="81"/>
            <rFont val="Tahoma"/>
            <family val="2"/>
          </rPr>
          <t xml:space="preserve">
Note actual question is 2 marks AO1, 1 mark AO2 &amp; 1 mark AO3.</t>
        </r>
      </text>
    </comment>
    <comment ref="AR109" authorId="0" shapeId="0" xr:uid="{4E562EA3-360A-431A-9EB5-7029709ACA8D}">
      <text>
        <r>
          <rPr>
            <b/>
            <sz val="9"/>
            <color indexed="81"/>
            <rFont val="Tahoma"/>
            <family val="2"/>
          </rPr>
          <t>Neil Ogden:</t>
        </r>
        <r>
          <rPr>
            <sz val="9"/>
            <color indexed="81"/>
            <rFont val="Tahoma"/>
            <family val="2"/>
          </rPr>
          <t xml:space="preserve">
Note actual question is 1 mark Number &amp; 5 marks Geometry and measures.</t>
        </r>
      </text>
    </comment>
    <comment ref="AS109" authorId="0" shapeId="0" xr:uid="{352A2313-AFA0-4AB3-BE5B-0F816C2220AE}">
      <text>
        <r>
          <rPr>
            <b/>
            <sz val="9"/>
            <color indexed="81"/>
            <rFont val="Tahoma"/>
            <family val="2"/>
          </rPr>
          <t>Neil Ogden:</t>
        </r>
        <r>
          <rPr>
            <sz val="9"/>
            <color indexed="81"/>
            <rFont val="Tahoma"/>
            <family val="2"/>
          </rPr>
          <t xml:space="preserve">
Note actual question is 2 marks AO1 &amp; 4 marks AO3.</t>
        </r>
      </text>
    </comment>
    <comment ref="AS110" authorId="0" shapeId="0" xr:uid="{75D3FA80-55C2-4CA3-8388-46D7104EEBA8}">
      <text>
        <r>
          <rPr>
            <b/>
            <sz val="9"/>
            <color indexed="81"/>
            <rFont val="Tahoma"/>
            <family val="2"/>
          </rPr>
          <t>Neil Ogden:</t>
        </r>
        <r>
          <rPr>
            <sz val="9"/>
            <color indexed="81"/>
            <rFont val="Tahoma"/>
            <family val="2"/>
          </rPr>
          <t xml:space="preserve">
Note actual question is 3 marks AO2 &amp; 3 marks AO3.</t>
        </r>
      </text>
    </comment>
    <comment ref="AR123" authorId="0" shapeId="0" xr:uid="{3026B43E-13A8-4D5D-8928-DF5E97B5BA34}">
      <text>
        <r>
          <rPr>
            <b/>
            <sz val="9"/>
            <color indexed="81"/>
            <rFont val="Tahoma"/>
            <family val="2"/>
          </rPr>
          <t>Neil Ogden:</t>
        </r>
        <r>
          <rPr>
            <sz val="9"/>
            <color indexed="81"/>
            <rFont val="Tahoma"/>
            <family val="2"/>
          </rPr>
          <t xml:space="preserve">
Note actual question is 1 mark Algebra &amp; 3 marks RPR.</t>
        </r>
      </text>
    </comment>
    <comment ref="AS123" authorId="0" shapeId="0" xr:uid="{9D852884-A68C-4F76-B888-12D72CA1EEC1}">
      <text>
        <r>
          <rPr>
            <b/>
            <sz val="9"/>
            <color indexed="81"/>
            <rFont val="Tahoma"/>
            <family val="2"/>
          </rPr>
          <t>Neil Ogden:</t>
        </r>
        <r>
          <rPr>
            <sz val="9"/>
            <color indexed="81"/>
            <rFont val="Tahoma"/>
            <family val="2"/>
          </rPr>
          <t xml:space="preserve">
Note actual question is 2 marks AO1 &amp; 2 marks AO3.</t>
        </r>
      </text>
    </comment>
    <comment ref="AS124" authorId="0" shapeId="0" xr:uid="{F0E92D34-D1A7-475B-818D-D7958F2030DB}">
      <text>
        <r>
          <rPr>
            <b/>
            <sz val="9"/>
            <color indexed="81"/>
            <rFont val="Tahoma"/>
            <family val="2"/>
          </rPr>
          <t>Neil Ogden:</t>
        </r>
        <r>
          <rPr>
            <sz val="9"/>
            <color indexed="81"/>
            <rFont val="Tahoma"/>
            <family val="2"/>
          </rPr>
          <t xml:space="preserve">
Note actual question is 1 mark AO2 &amp; 1 mark AO3.</t>
        </r>
      </text>
    </comment>
    <comment ref="AR125" authorId="0" shapeId="0" xr:uid="{651C51AF-29E9-4F1E-920B-F7BA46CC19E0}">
      <text>
        <r>
          <rPr>
            <b/>
            <sz val="9"/>
            <color indexed="81"/>
            <rFont val="Tahoma"/>
            <family val="2"/>
          </rPr>
          <t>Neil Ogden:</t>
        </r>
        <r>
          <rPr>
            <sz val="9"/>
            <color indexed="81"/>
            <rFont val="Tahoma"/>
            <family val="2"/>
          </rPr>
          <t xml:space="preserve">
Note actual question is 1 mark RPR &amp; 2 marks Geometry and measures.</t>
        </r>
      </text>
    </comment>
    <comment ref="AS125" authorId="0" shapeId="0" xr:uid="{99ABE143-151A-43FE-A6B2-CA4907E8FDFA}">
      <text>
        <r>
          <rPr>
            <b/>
            <sz val="9"/>
            <color indexed="81"/>
            <rFont val="Tahoma"/>
            <family val="2"/>
          </rPr>
          <t>Neil Ogden:</t>
        </r>
        <r>
          <rPr>
            <sz val="9"/>
            <color indexed="81"/>
            <rFont val="Tahoma"/>
            <family val="2"/>
          </rPr>
          <t xml:space="preserve">
Note actual question is 2 marks AO2 &amp; 1 mark AO3.</t>
        </r>
      </text>
    </comment>
    <comment ref="AS128" authorId="0" shapeId="0" xr:uid="{53C8FA50-7CEF-45EF-86A9-CF8CD40A53E6}">
      <text>
        <r>
          <rPr>
            <b/>
            <sz val="9"/>
            <color indexed="81"/>
            <rFont val="Tahoma"/>
            <family val="2"/>
          </rPr>
          <t>Neil Ogden:</t>
        </r>
        <r>
          <rPr>
            <sz val="9"/>
            <color indexed="81"/>
            <rFont val="Tahoma"/>
            <family val="2"/>
          </rPr>
          <t xml:space="preserve">
Note actual question is 1 mark AO1 &amp; 1 mark AO2.</t>
        </r>
      </text>
    </comment>
    <comment ref="AS129" authorId="0" shapeId="0" xr:uid="{70DA75E0-A4A1-4F31-88A2-968E1B5741B5}">
      <text>
        <r>
          <rPr>
            <b/>
            <sz val="9"/>
            <color indexed="81"/>
            <rFont val="Tahoma"/>
            <family val="2"/>
          </rPr>
          <t>Neil Ogden:</t>
        </r>
        <r>
          <rPr>
            <sz val="9"/>
            <color indexed="81"/>
            <rFont val="Tahoma"/>
            <family val="2"/>
          </rPr>
          <t xml:space="preserve">
Note actual question is 2 marks AO2 &amp; 1 mark AO3.</t>
        </r>
      </text>
    </comment>
    <comment ref="AS130" authorId="0" shapeId="0" xr:uid="{DE908064-B864-4560-BFE5-BE84EA6D0DE2}">
      <text>
        <r>
          <rPr>
            <b/>
            <sz val="9"/>
            <color indexed="81"/>
            <rFont val="Tahoma"/>
            <family val="2"/>
          </rPr>
          <t>Neil Ogden:</t>
        </r>
        <r>
          <rPr>
            <sz val="9"/>
            <color indexed="81"/>
            <rFont val="Tahoma"/>
            <family val="2"/>
          </rPr>
          <t xml:space="preserve">
Note actual question is 1 mark AO1, 1 mark AO2 &amp; 1 mark AO3.</t>
        </r>
      </text>
    </comment>
    <comment ref="AS131" authorId="0" shapeId="0" xr:uid="{6900D3C1-C48D-4249-9F35-7AEBD2F60EF6}">
      <text>
        <r>
          <rPr>
            <b/>
            <sz val="9"/>
            <color indexed="81"/>
            <rFont val="Tahoma"/>
            <family val="2"/>
          </rPr>
          <t>Neil Ogden:</t>
        </r>
        <r>
          <rPr>
            <sz val="9"/>
            <color indexed="81"/>
            <rFont val="Tahoma"/>
            <family val="2"/>
          </rPr>
          <t xml:space="preserve">
Note actual question is 1 mark AO2 &amp; 2 marks AO3.</t>
        </r>
      </text>
    </comment>
    <comment ref="AS132" authorId="0" shapeId="0" xr:uid="{74F65538-CE91-410C-844C-19AEF281625E}">
      <text>
        <r>
          <rPr>
            <b/>
            <sz val="9"/>
            <color indexed="81"/>
            <rFont val="Tahoma"/>
            <family val="2"/>
          </rPr>
          <t>Neil Ogden:</t>
        </r>
        <r>
          <rPr>
            <sz val="9"/>
            <color indexed="81"/>
            <rFont val="Tahoma"/>
            <family val="2"/>
          </rPr>
          <t xml:space="preserve">
Note actual question is 1 mark AO1 &amp; 1 mark AO3.</t>
        </r>
      </text>
    </comment>
    <comment ref="AS133" authorId="0" shapeId="0" xr:uid="{15947F2F-1573-40EF-BD11-639322504F42}">
      <text>
        <r>
          <rPr>
            <b/>
            <sz val="9"/>
            <color indexed="81"/>
            <rFont val="Tahoma"/>
            <family val="2"/>
          </rPr>
          <t>Neil Ogden:</t>
        </r>
        <r>
          <rPr>
            <sz val="9"/>
            <color indexed="81"/>
            <rFont val="Tahoma"/>
            <family val="2"/>
          </rPr>
          <t xml:space="preserve">
Note actual question is 2 marks AO2 &amp; 1 mark AO3.</t>
        </r>
      </text>
    </comment>
    <comment ref="AS134" authorId="0" shapeId="0" xr:uid="{24C91A39-7D44-48B0-8985-889DBC1110CA}">
      <text>
        <r>
          <rPr>
            <b/>
            <sz val="9"/>
            <color indexed="81"/>
            <rFont val="Tahoma"/>
            <family val="2"/>
          </rPr>
          <t>Neil Ogden:</t>
        </r>
        <r>
          <rPr>
            <sz val="9"/>
            <color indexed="81"/>
            <rFont val="Tahoma"/>
            <family val="2"/>
          </rPr>
          <t xml:space="preserve">
Note actual question is 1 mark AO1, 1 mark AO2 &amp; 3 marks AO3.</t>
        </r>
      </text>
    </comment>
    <comment ref="AR135" authorId="0" shapeId="0" xr:uid="{0DD1F082-2821-41D3-B3E2-C19A198C20F3}">
      <text>
        <r>
          <rPr>
            <b/>
            <sz val="9"/>
            <color indexed="81"/>
            <rFont val="Tahoma"/>
            <family val="2"/>
          </rPr>
          <t>Neil Ogden:</t>
        </r>
        <r>
          <rPr>
            <sz val="9"/>
            <color indexed="81"/>
            <rFont val="Tahoma"/>
            <family val="2"/>
          </rPr>
          <t xml:space="preserve">
Note actual question is 2 marks RPR &amp; 4 marks Geometry and measures.</t>
        </r>
      </text>
    </comment>
    <comment ref="AS135" authorId="0" shapeId="0" xr:uid="{95F72652-0C06-4E7C-BD7C-0645BDDCA16E}">
      <text>
        <r>
          <rPr>
            <b/>
            <sz val="9"/>
            <color indexed="81"/>
            <rFont val="Tahoma"/>
            <family val="2"/>
          </rPr>
          <t>Neil Ogden:</t>
        </r>
        <r>
          <rPr>
            <sz val="9"/>
            <color indexed="81"/>
            <rFont val="Tahoma"/>
            <family val="2"/>
          </rPr>
          <t xml:space="preserve">
Note actual question is 1 mark AO1, 1 mark AO2 &amp; 4 marks AO3.</t>
        </r>
      </text>
    </comment>
    <comment ref="AS136" authorId="0" shapeId="0" xr:uid="{6B8E294D-C48D-495E-A566-2BB09EA85576}">
      <text>
        <r>
          <rPr>
            <b/>
            <sz val="9"/>
            <color indexed="81"/>
            <rFont val="Tahoma"/>
            <family val="2"/>
          </rPr>
          <t>Neil Ogden:</t>
        </r>
        <r>
          <rPr>
            <sz val="9"/>
            <color indexed="81"/>
            <rFont val="Tahoma"/>
            <family val="2"/>
          </rPr>
          <t xml:space="preserve">
Note actual question is 2 marks AO1 &amp; 2 marks AO2.</t>
        </r>
      </text>
    </comment>
    <comment ref="AS137" authorId="0" shapeId="0" xr:uid="{7CB126AA-709C-42E1-9E5E-21255CF58532}">
      <text>
        <r>
          <rPr>
            <b/>
            <sz val="9"/>
            <color indexed="81"/>
            <rFont val="Tahoma"/>
            <family val="2"/>
          </rPr>
          <t>Neil Ogden:</t>
        </r>
        <r>
          <rPr>
            <sz val="9"/>
            <color indexed="81"/>
            <rFont val="Tahoma"/>
            <family val="2"/>
          </rPr>
          <t xml:space="preserve">
Note actual question is 2 marks AO1 &amp; 1 mark AO2.</t>
        </r>
      </text>
    </comment>
    <comment ref="AR138" authorId="0" shapeId="0" xr:uid="{50FD63F3-12E0-492C-A5C8-701FD4C44006}">
      <text>
        <r>
          <rPr>
            <b/>
            <sz val="9"/>
            <color indexed="81"/>
            <rFont val="Tahoma"/>
            <family val="2"/>
          </rPr>
          <t>Neil Ogden:</t>
        </r>
        <r>
          <rPr>
            <sz val="9"/>
            <color indexed="81"/>
            <rFont val="Tahoma"/>
            <family val="2"/>
          </rPr>
          <t xml:space="preserve">
Note actual question is 2 marks Algebra &amp; 1 mark RPR.</t>
        </r>
      </text>
    </comment>
    <comment ref="AS139" authorId="0" shapeId="0" xr:uid="{7ACEF8C2-3551-4464-A28D-720669D60CA4}">
      <text>
        <r>
          <rPr>
            <b/>
            <sz val="9"/>
            <color indexed="81"/>
            <rFont val="Tahoma"/>
            <family val="2"/>
          </rPr>
          <t>Neil Ogden:</t>
        </r>
        <r>
          <rPr>
            <sz val="9"/>
            <color indexed="81"/>
            <rFont val="Tahoma"/>
            <family val="2"/>
          </rPr>
          <t xml:space="preserve">
Note actual question is 1 mark AO1, 1 mark AO2 &amp; 1 mark AO3.</t>
        </r>
      </text>
    </comment>
    <comment ref="AS140" authorId="0" shapeId="0" xr:uid="{3E357EB4-1241-4AEF-A932-4A0515CA837E}">
      <text>
        <r>
          <rPr>
            <b/>
            <sz val="9"/>
            <color indexed="81"/>
            <rFont val="Tahoma"/>
            <family val="2"/>
          </rPr>
          <t>Neil Ogden:</t>
        </r>
        <r>
          <rPr>
            <sz val="9"/>
            <color indexed="81"/>
            <rFont val="Tahoma"/>
            <family val="2"/>
          </rPr>
          <t xml:space="preserve">
Note actual question is 2 marks AO1 &amp; 2 marks AO3.</t>
        </r>
      </text>
    </comment>
    <comment ref="AS141" authorId="0" shapeId="0" xr:uid="{938C239D-D3B9-4B5C-816F-4822128B3866}">
      <text>
        <r>
          <rPr>
            <b/>
            <sz val="9"/>
            <color indexed="81"/>
            <rFont val="Tahoma"/>
            <family val="2"/>
          </rPr>
          <t>Neil Ogden:</t>
        </r>
        <r>
          <rPr>
            <sz val="9"/>
            <color indexed="81"/>
            <rFont val="Tahoma"/>
            <family val="2"/>
          </rPr>
          <t xml:space="preserve">
Note actual question is 1 mark AO2 &amp; 2 marks AO3.</t>
        </r>
      </text>
    </comment>
    <comment ref="AS143" authorId="0" shapeId="0" xr:uid="{4EA6F8AF-308B-42B3-85E4-EC0494358078}">
      <text>
        <r>
          <rPr>
            <b/>
            <sz val="9"/>
            <color indexed="81"/>
            <rFont val="Tahoma"/>
            <family val="2"/>
          </rPr>
          <t>Neil Ogden:</t>
        </r>
        <r>
          <rPr>
            <sz val="9"/>
            <color indexed="81"/>
            <rFont val="Tahoma"/>
            <family val="2"/>
          </rPr>
          <t xml:space="preserve">
Note actual question is 1 mark AO2 &amp; 2 marks AO3.</t>
        </r>
      </text>
    </comment>
    <comment ref="AS144" authorId="0" shapeId="0" xr:uid="{1267214F-BEC7-44C7-BB0E-662394CC228F}">
      <text>
        <r>
          <rPr>
            <b/>
            <sz val="9"/>
            <color indexed="81"/>
            <rFont val="Tahoma"/>
            <family val="2"/>
          </rPr>
          <t>Neil Ogden:</t>
        </r>
        <r>
          <rPr>
            <sz val="9"/>
            <color indexed="81"/>
            <rFont val="Tahoma"/>
            <family val="2"/>
          </rPr>
          <t xml:space="preserve">
Note actual question is 1 mark AO1, 1 mark AO2 &amp; 3 marks AO3.</t>
        </r>
      </text>
    </comment>
    <comment ref="AS145" authorId="0" shapeId="0" xr:uid="{E03B10C4-5D5B-4ABE-870A-1353A961BF1A}">
      <text>
        <r>
          <rPr>
            <b/>
            <sz val="9"/>
            <color indexed="81"/>
            <rFont val="Tahoma"/>
            <family val="2"/>
          </rPr>
          <t>Neil Ogden:</t>
        </r>
        <r>
          <rPr>
            <sz val="9"/>
            <color indexed="81"/>
            <rFont val="Tahoma"/>
            <family val="2"/>
          </rPr>
          <t xml:space="preserve">
Note actual question is 2 marks AO1 &amp; 3 marks AO3.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F28" authorId="0" shapeId="0" xr:uid="{76A0E1FC-951C-46D8-8193-40B678312301}">
      <text>
        <r>
          <rPr>
            <b/>
            <sz val="9"/>
            <color indexed="81"/>
            <rFont val="Tahoma"/>
            <family val="2"/>
          </rPr>
          <t>Neil Ogden:</t>
        </r>
        <r>
          <rPr>
            <sz val="9"/>
            <color indexed="81"/>
            <rFont val="Tahoma"/>
            <family val="2"/>
          </rPr>
          <t xml:space="preserve">
Note actual question is 1 mark AO1, 2 marks AO2 &amp; 1 mark AO3.</t>
        </r>
      </text>
    </comment>
    <comment ref="F29" authorId="0" shapeId="0" xr:uid="{E87B3113-1A06-4038-957A-431701DC0D01}">
      <text>
        <r>
          <rPr>
            <b/>
            <sz val="9"/>
            <color indexed="81"/>
            <rFont val="Tahoma"/>
            <family val="2"/>
          </rPr>
          <t>Neil Ogden:</t>
        </r>
        <r>
          <rPr>
            <sz val="9"/>
            <color indexed="81"/>
            <rFont val="Tahoma"/>
            <family val="2"/>
          </rPr>
          <t xml:space="preserve">
Note actual question is 1 mark AO1 &amp; 3 marks AO3.</t>
        </r>
      </text>
    </comment>
    <comment ref="F30" authorId="0" shapeId="0" xr:uid="{3A708D79-0ED2-4B5F-B8EB-652692B107A3}">
      <text>
        <r>
          <rPr>
            <b/>
            <sz val="9"/>
            <color indexed="81"/>
            <rFont val="Tahoma"/>
            <family val="2"/>
          </rPr>
          <t>Neil Ogden:</t>
        </r>
        <r>
          <rPr>
            <sz val="9"/>
            <color indexed="81"/>
            <rFont val="Tahoma"/>
            <family val="2"/>
          </rPr>
          <t xml:space="preserve">
Note actual question is 1 mark AO1 &amp; 3 marks AO3.</t>
        </r>
      </text>
    </comment>
    <comment ref="F31" authorId="0" shapeId="0" xr:uid="{9865BD6B-C045-4476-958A-D2AD0A3211A4}">
      <text>
        <r>
          <rPr>
            <b/>
            <sz val="9"/>
            <color indexed="81"/>
            <rFont val="Tahoma"/>
            <family val="2"/>
          </rPr>
          <t>Neil Ogden:</t>
        </r>
        <r>
          <rPr>
            <sz val="9"/>
            <color indexed="81"/>
            <rFont val="Tahoma"/>
            <family val="2"/>
          </rPr>
          <t xml:space="preserve">
Note actual question is 1 mark AO1, 1 mark AO2 &amp; 1 mark AO3.</t>
        </r>
      </text>
    </comment>
    <comment ref="F32" authorId="0" shapeId="0" xr:uid="{982F2415-58CB-4B40-8E49-0F91DFC82F79}">
      <text>
        <r>
          <rPr>
            <b/>
            <sz val="9"/>
            <color indexed="81"/>
            <rFont val="Tahoma"/>
            <family val="2"/>
          </rPr>
          <t>Neil Ogden:</t>
        </r>
        <r>
          <rPr>
            <sz val="9"/>
            <color indexed="81"/>
            <rFont val="Tahoma"/>
            <family val="2"/>
          </rPr>
          <t xml:space="preserve">
Note actual question is 2 marks AO2 &amp; 1 mark AO3.</t>
        </r>
      </text>
    </comment>
    <comment ref="F34" authorId="0" shapeId="0" xr:uid="{CC3EAC7E-20CF-44D6-B0D4-6B3F06674982}">
      <text>
        <r>
          <rPr>
            <b/>
            <sz val="9"/>
            <color indexed="81"/>
            <rFont val="Tahoma"/>
            <family val="2"/>
          </rPr>
          <t>Neil Ogden:</t>
        </r>
        <r>
          <rPr>
            <sz val="9"/>
            <color indexed="81"/>
            <rFont val="Tahoma"/>
            <family val="2"/>
          </rPr>
          <t xml:space="preserve">
Note actual question is 1 mark AO1 &amp; 1 mark AO2.</t>
        </r>
      </text>
    </comment>
    <comment ref="F36" authorId="0" shapeId="0" xr:uid="{A17FBC8B-999F-4D85-A058-9A5EBDB21DDC}">
      <text>
        <r>
          <rPr>
            <b/>
            <sz val="9"/>
            <color indexed="81"/>
            <rFont val="Tahoma"/>
            <family val="2"/>
          </rPr>
          <t>Neil Ogden:</t>
        </r>
        <r>
          <rPr>
            <sz val="9"/>
            <color indexed="81"/>
            <rFont val="Tahoma"/>
            <family val="2"/>
          </rPr>
          <t xml:space="preserve">
Note actual question is 1 mark AO1, 1 mark AO2 &amp; 1 mark AO3.</t>
        </r>
      </text>
    </comment>
    <comment ref="F37" authorId="0" shapeId="0" xr:uid="{CBFB3FC7-23CB-47B0-92A4-F903BBDAA7A9}">
      <text>
        <r>
          <rPr>
            <b/>
            <sz val="9"/>
            <color indexed="81"/>
            <rFont val="Tahoma"/>
            <family val="2"/>
          </rPr>
          <t>Neil Ogden:</t>
        </r>
        <r>
          <rPr>
            <sz val="9"/>
            <color indexed="81"/>
            <rFont val="Tahoma"/>
            <family val="2"/>
          </rPr>
          <t xml:space="preserve">
Note actual question is 1 mark AO1 &amp; 3 marks AO3.</t>
        </r>
      </text>
    </comment>
    <comment ref="F39" authorId="0" shapeId="0" xr:uid="{71A8F9FD-8EED-4F3E-B6A5-4FFE6C4FA64A}">
      <text>
        <r>
          <rPr>
            <b/>
            <sz val="9"/>
            <color indexed="81"/>
            <rFont val="Tahoma"/>
            <family val="2"/>
          </rPr>
          <t>Neil Ogden:</t>
        </r>
        <r>
          <rPr>
            <sz val="9"/>
            <color indexed="81"/>
            <rFont val="Tahoma"/>
            <family val="2"/>
          </rPr>
          <t xml:space="preserve">
Note actual question is 2 marks AO1, 2 marks AO2 &amp; 3 marks AO3.</t>
        </r>
      </text>
    </comment>
    <comment ref="F42" authorId="0" shapeId="0" xr:uid="{3F77D965-7DEF-42DA-A6BB-88899E220AF6}">
      <text>
        <r>
          <rPr>
            <b/>
            <sz val="9"/>
            <color indexed="81"/>
            <rFont val="Tahoma"/>
            <family val="2"/>
          </rPr>
          <t>Neil Ogden:</t>
        </r>
        <r>
          <rPr>
            <sz val="9"/>
            <color indexed="81"/>
            <rFont val="Tahoma"/>
            <family val="2"/>
          </rPr>
          <t xml:space="preserve">
Note actual question is 1 mark AO2 &amp; 2 marks AO3.</t>
        </r>
      </text>
    </comment>
    <comment ref="E43" authorId="0" shapeId="0" xr:uid="{2C59DC62-E0F5-409D-A24A-52D90CF32889}">
      <text>
        <r>
          <rPr>
            <b/>
            <sz val="9"/>
            <color indexed="81"/>
            <rFont val="Tahoma"/>
            <family val="2"/>
          </rPr>
          <t>Neil Ogden:</t>
        </r>
        <r>
          <rPr>
            <sz val="9"/>
            <color indexed="81"/>
            <rFont val="Tahoma"/>
            <family val="2"/>
          </rPr>
          <t xml:space="preserve">
Note actual question is 2 marks RPR &amp; 4 marks Statistics.</t>
        </r>
      </text>
    </comment>
    <comment ref="F43" authorId="0" shapeId="0" xr:uid="{CA3D4EB6-076A-46A6-9ED7-4B89402D8E83}">
      <text>
        <r>
          <rPr>
            <b/>
            <sz val="9"/>
            <color indexed="81"/>
            <rFont val="Tahoma"/>
            <family val="2"/>
          </rPr>
          <t>Neil Ogden:</t>
        </r>
        <r>
          <rPr>
            <sz val="9"/>
            <color indexed="81"/>
            <rFont val="Tahoma"/>
            <family val="2"/>
          </rPr>
          <t xml:space="preserve">
Note actual question is 2 marks AO1, 2 marks AO2 &amp; 2 marks AO3.</t>
        </r>
      </text>
    </comment>
    <comment ref="F44" authorId="0" shapeId="0" xr:uid="{677AB2DE-B3A9-47C6-A37A-701F19D75D55}">
      <text>
        <r>
          <rPr>
            <b/>
            <sz val="9"/>
            <color indexed="81"/>
            <rFont val="Tahoma"/>
            <family val="2"/>
          </rPr>
          <t>Neil Ogden:</t>
        </r>
        <r>
          <rPr>
            <sz val="9"/>
            <color indexed="81"/>
            <rFont val="Tahoma"/>
            <family val="2"/>
          </rPr>
          <t xml:space="preserve">
Note actual question is 2 marks AO1, 1 mark AO2 &amp; 1 mark AO3.</t>
        </r>
      </text>
    </comment>
    <comment ref="E48" authorId="0" shapeId="0" xr:uid="{68009940-E26F-473B-A274-B496242BF70F}">
      <text>
        <r>
          <rPr>
            <b/>
            <sz val="9"/>
            <color indexed="81"/>
            <rFont val="Tahoma"/>
            <family val="2"/>
          </rPr>
          <t>Neil Ogden:</t>
        </r>
        <r>
          <rPr>
            <sz val="9"/>
            <color indexed="81"/>
            <rFont val="Tahoma"/>
            <family val="2"/>
          </rPr>
          <t xml:space="preserve">
Note actual question is 1 mark Number &amp; 1 mark RPR.</t>
        </r>
      </text>
    </comment>
    <comment ref="F50" authorId="0" shapeId="0" xr:uid="{A912BFAE-48E1-4945-A345-BF9D22E1FA63}">
      <text>
        <r>
          <rPr>
            <b/>
            <sz val="9"/>
            <color indexed="81"/>
            <rFont val="Tahoma"/>
            <family val="2"/>
          </rPr>
          <t>Neil Ogden:</t>
        </r>
        <r>
          <rPr>
            <sz val="9"/>
            <color indexed="81"/>
            <rFont val="Tahoma"/>
            <family val="2"/>
          </rPr>
          <t xml:space="preserve">
Note actual question is 2 marks AO1, 1 mark AO2 &amp; 3 marks AO3.</t>
        </r>
      </text>
    </comment>
    <comment ref="F55" authorId="0" shapeId="0" xr:uid="{C36F988F-AEDD-497D-B246-6E4297A3FBCC}">
      <text>
        <r>
          <rPr>
            <b/>
            <sz val="9"/>
            <color indexed="81"/>
            <rFont val="Tahoma"/>
            <family val="2"/>
          </rPr>
          <t>Neil Ogden:</t>
        </r>
        <r>
          <rPr>
            <sz val="9"/>
            <color indexed="81"/>
            <rFont val="Tahoma"/>
            <family val="2"/>
          </rPr>
          <t xml:space="preserve">
Note actual question is 2 marks AO1, 1 mark AO2 &amp; 1 mark AO3.</t>
        </r>
      </text>
    </comment>
    <comment ref="F56" authorId="0" shapeId="0" xr:uid="{0DFAE93E-2B36-4AF3-9DC0-A577C18253CC}">
      <text>
        <r>
          <rPr>
            <b/>
            <sz val="9"/>
            <color indexed="81"/>
            <rFont val="Tahoma"/>
            <family val="2"/>
          </rPr>
          <t>Neil Ogden:</t>
        </r>
        <r>
          <rPr>
            <sz val="9"/>
            <color indexed="81"/>
            <rFont val="Tahoma"/>
            <family val="2"/>
          </rPr>
          <t xml:space="preserve">
Note actual question is 2 marks AO1 &amp; 3 marks AO3.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F27" authorId="0" shapeId="0" xr:uid="{98CE2D4F-F75F-40FC-9A74-3F83EBC0C95E}">
      <text>
        <r>
          <rPr>
            <b/>
            <sz val="9"/>
            <color indexed="81"/>
            <rFont val="Tahoma"/>
            <family val="2"/>
          </rPr>
          <t>Neil Ogden:</t>
        </r>
        <r>
          <rPr>
            <sz val="9"/>
            <color indexed="81"/>
            <rFont val="Tahoma"/>
            <family val="2"/>
          </rPr>
          <t xml:space="preserve">
Note actual question is 2 marks AO1, 1 mark AO2 &amp; 2 marks AO3.</t>
        </r>
      </text>
    </comment>
    <comment ref="E31" authorId="0" shapeId="0" xr:uid="{F896B140-2328-4BAF-92F2-34CBFBC985CD}">
      <text>
        <r>
          <rPr>
            <b/>
            <sz val="9"/>
            <color indexed="81"/>
            <rFont val="Tahoma"/>
            <family val="2"/>
          </rPr>
          <t>Neil Ogden:</t>
        </r>
        <r>
          <rPr>
            <sz val="9"/>
            <color indexed="81"/>
            <rFont val="Tahoma"/>
            <family val="2"/>
          </rPr>
          <t xml:space="preserve">
Note actual question is 2 marks RPR &amp; 1 mark Statistics.</t>
        </r>
      </text>
    </comment>
    <comment ref="F31" authorId="0" shapeId="0" xr:uid="{986EC0BB-F996-4A9B-9EE8-8C422D1CFF0B}">
      <text>
        <r>
          <rPr>
            <b/>
            <sz val="9"/>
            <color indexed="81"/>
            <rFont val="Tahoma"/>
            <family val="2"/>
          </rPr>
          <t>Neil Ogden:</t>
        </r>
        <r>
          <rPr>
            <sz val="9"/>
            <color indexed="81"/>
            <rFont val="Tahoma"/>
            <family val="2"/>
          </rPr>
          <t xml:space="preserve">
Note actual question is 1 mark AO1, 1 mark AO2 &amp; 1 mark AO3.</t>
        </r>
      </text>
    </comment>
    <comment ref="F33" authorId="0" shapeId="0" xr:uid="{8C9549FE-409E-4E31-A1A1-FEBAD6B81DF2}">
      <text>
        <r>
          <rPr>
            <b/>
            <sz val="9"/>
            <color indexed="81"/>
            <rFont val="Tahoma"/>
            <family val="2"/>
          </rPr>
          <t>Neil Ogden:</t>
        </r>
        <r>
          <rPr>
            <sz val="9"/>
            <color indexed="81"/>
            <rFont val="Tahoma"/>
            <family val="2"/>
          </rPr>
          <t xml:space="preserve">
Note actual question is 2 marks AO1 &amp; 2 marks AO2.</t>
        </r>
      </text>
    </comment>
    <comment ref="F37" authorId="0" shapeId="0" xr:uid="{855361D8-A163-40ED-AF00-C9130AF1749A}">
      <text>
        <r>
          <rPr>
            <b/>
            <sz val="9"/>
            <color indexed="81"/>
            <rFont val="Tahoma"/>
            <family val="2"/>
          </rPr>
          <t>Neil Ogden:</t>
        </r>
        <r>
          <rPr>
            <sz val="9"/>
            <color indexed="81"/>
            <rFont val="Tahoma"/>
            <family val="2"/>
          </rPr>
          <t xml:space="preserve">
Note actual question is 1 mark AO1 &amp; 1 mark AO2.</t>
        </r>
      </text>
    </comment>
    <comment ref="E40" authorId="0" shapeId="0" xr:uid="{F7B29ACF-4A36-4FFF-8D75-3F86292A4812}">
      <text>
        <r>
          <rPr>
            <b/>
            <sz val="9"/>
            <color indexed="81"/>
            <rFont val="Tahoma"/>
            <family val="2"/>
          </rPr>
          <t>Neil Ogden:</t>
        </r>
        <r>
          <rPr>
            <sz val="9"/>
            <color indexed="81"/>
            <rFont val="Tahoma"/>
            <family val="2"/>
          </rPr>
          <t xml:space="preserve">
Note actual question is 1 mark Number &amp; 4 marks RPR.</t>
        </r>
      </text>
    </comment>
    <comment ref="F40" authorId="0" shapeId="0" xr:uid="{9CD3F9D0-04E1-4BB1-A8FC-FE8AD031559D}">
      <text>
        <r>
          <rPr>
            <b/>
            <sz val="9"/>
            <color indexed="81"/>
            <rFont val="Tahoma"/>
            <family val="2"/>
          </rPr>
          <t>Neil Ogden:</t>
        </r>
        <r>
          <rPr>
            <sz val="9"/>
            <color indexed="81"/>
            <rFont val="Tahoma"/>
            <family val="2"/>
          </rPr>
          <t xml:space="preserve">
Note actual question is 3 marks AO1 &amp; 2 marks AO3.</t>
        </r>
      </text>
    </comment>
    <comment ref="E41" authorId="0" shapeId="0" xr:uid="{E218899F-5D37-483C-B058-3027AEB8954F}">
      <text>
        <r>
          <rPr>
            <b/>
            <sz val="9"/>
            <color indexed="81"/>
            <rFont val="Tahoma"/>
            <family val="2"/>
          </rPr>
          <t>Neil Ogden:</t>
        </r>
        <r>
          <rPr>
            <sz val="9"/>
            <color indexed="81"/>
            <rFont val="Tahoma"/>
            <family val="2"/>
          </rPr>
          <t xml:space="preserve">
Note actual question is 1 mark Number, 1 mark Algebra &amp; 2 marks RPR.</t>
        </r>
      </text>
    </comment>
    <comment ref="F41" authorId="0" shapeId="0" xr:uid="{ED21CBFB-25E9-4D12-B9F2-2F422218707F}">
      <text>
        <r>
          <rPr>
            <b/>
            <sz val="9"/>
            <color indexed="81"/>
            <rFont val="Tahoma"/>
            <family val="2"/>
          </rPr>
          <t>Neil Ogden:</t>
        </r>
        <r>
          <rPr>
            <sz val="9"/>
            <color indexed="81"/>
            <rFont val="Tahoma"/>
            <family val="2"/>
          </rPr>
          <t xml:space="preserve">
Note actual question is 1 mark AO1, 1 mark AO2 &amp; 2 marks AO3.</t>
        </r>
      </text>
    </comment>
    <comment ref="E42" authorId="0" shapeId="0" xr:uid="{BCC2E5C9-603F-48A2-AD23-F9CE545E96BA}">
      <text>
        <r>
          <rPr>
            <b/>
            <sz val="9"/>
            <color indexed="81"/>
            <rFont val="Tahoma"/>
            <family val="2"/>
          </rPr>
          <t>Neil Ogden:</t>
        </r>
        <r>
          <rPr>
            <sz val="9"/>
            <color indexed="81"/>
            <rFont val="Tahoma"/>
            <family val="2"/>
          </rPr>
          <t xml:space="preserve">
Note actual question is 2 marks RPR &amp; 5 marks Geometry and measures.</t>
        </r>
      </text>
    </comment>
    <comment ref="F42" authorId="0" shapeId="0" xr:uid="{B2A32FFE-C9D0-4789-AA63-1C2A5568D567}">
      <text>
        <r>
          <rPr>
            <b/>
            <sz val="9"/>
            <color indexed="81"/>
            <rFont val="Tahoma"/>
            <family val="2"/>
          </rPr>
          <t>Neil Ogden:</t>
        </r>
        <r>
          <rPr>
            <sz val="9"/>
            <color indexed="81"/>
            <rFont val="Tahoma"/>
            <family val="2"/>
          </rPr>
          <t xml:space="preserve">
Note actual question is 2 marks AO1 &amp; 5 marks AO3.</t>
        </r>
      </text>
    </comment>
    <comment ref="F51" authorId="0" shapeId="0" xr:uid="{D1DD3D73-B422-4873-9053-870E94B4D11F}">
      <text>
        <r>
          <rPr>
            <b/>
            <sz val="9"/>
            <color indexed="81"/>
            <rFont val="Tahoma"/>
            <family val="2"/>
          </rPr>
          <t>Neil Ogden:</t>
        </r>
        <r>
          <rPr>
            <sz val="9"/>
            <color indexed="81"/>
            <rFont val="Tahoma"/>
            <family val="2"/>
          </rPr>
          <t xml:space="preserve">
Note actual question is 1 mark AO1, 1 mark AO2 &amp; 3 marks AO3.</t>
        </r>
      </text>
    </comment>
    <comment ref="E53" authorId="0" shapeId="0" xr:uid="{E7B476B5-0AFF-4A6A-85C9-45A348B6124B}">
      <text>
        <r>
          <rPr>
            <b/>
            <sz val="9"/>
            <color indexed="81"/>
            <rFont val="Tahoma"/>
            <family val="2"/>
          </rPr>
          <t>Neil Ogden:</t>
        </r>
        <r>
          <rPr>
            <sz val="9"/>
            <color indexed="81"/>
            <rFont val="Tahoma"/>
            <family val="2"/>
          </rPr>
          <t xml:space="preserve">
Note actual question is 2 marks RPR &amp; 3 marks Geometry and measures.</t>
        </r>
      </text>
    </comment>
    <comment ref="F53" authorId="0" shapeId="0" xr:uid="{8F586899-781B-418B-BF02-36AFB83BEDC5}">
      <text>
        <r>
          <rPr>
            <b/>
            <sz val="9"/>
            <color indexed="81"/>
            <rFont val="Tahoma"/>
            <family val="2"/>
          </rPr>
          <t>Neil Ogden:</t>
        </r>
        <r>
          <rPr>
            <sz val="9"/>
            <color indexed="81"/>
            <rFont val="Tahoma"/>
            <family val="2"/>
          </rPr>
          <t xml:space="preserve">
Note actual question is 1 mark AO2 &amp; 4 marks AO3.</t>
        </r>
      </text>
    </comment>
    <comment ref="E54" authorId="0" shapeId="0" xr:uid="{F2B73B88-CCB7-431A-B7ED-0DE227213821}">
      <text>
        <r>
          <rPr>
            <b/>
            <sz val="9"/>
            <color indexed="81"/>
            <rFont val="Tahoma"/>
            <family val="2"/>
          </rPr>
          <t>Neil Ogden:</t>
        </r>
        <r>
          <rPr>
            <sz val="9"/>
            <color indexed="81"/>
            <rFont val="Tahoma"/>
            <family val="2"/>
          </rPr>
          <t xml:space="preserve">
Note actual question is 1 mark Number &amp; 3 marks Algebra.</t>
        </r>
      </text>
    </comment>
    <comment ref="F54" authorId="0" shapeId="0" xr:uid="{E7E6D106-BD2A-4972-B89A-8C39E55E4FB3}">
      <text>
        <r>
          <rPr>
            <b/>
            <sz val="9"/>
            <color indexed="81"/>
            <rFont val="Tahoma"/>
            <family val="2"/>
          </rPr>
          <t>Neil Ogden:</t>
        </r>
        <r>
          <rPr>
            <sz val="9"/>
            <color indexed="81"/>
            <rFont val="Tahoma"/>
            <family val="2"/>
          </rPr>
          <t xml:space="preserve">
Note actual question is 1 mark AO1, 1 mark AO2 &amp; 2 marks AO3.</t>
        </r>
      </text>
    </comment>
    <comment ref="F55" authorId="0" shapeId="0" xr:uid="{E62E0F1C-B797-4396-9DB5-A048333A6C1D}">
      <text>
        <r>
          <rPr>
            <b/>
            <sz val="9"/>
            <color indexed="81"/>
            <rFont val="Tahoma"/>
            <family val="2"/>
          </rPr>
          <t>Neil Ogden:</t>
        </r>
        <r>
          <rPr>
            <sz val="9"/>
            <color indexed="81"/>
            <rFont val="Tahoma"/>
            <family val="2"/>
          </rPr>
          <t xml:space="preserve">
Note actual question is 2 marks AO1, 1 mark AO2 &amp; 1 mark AO3.</t>
        </r>
      </text>
    </comment>
    <comment ref="E56" authorId="0" shapeId="0" xr:uid="{E23C203F-685C-4FDA-9A30-C56FB52A8EB1}">
      <text>
        <r>
          <rPr>
            <b/>
            <sz val="9"/>
            <color indexed="81"/>
            <rFont val="Tahoma"/>
            <family val="2"/>
          </rPr>
          <t>Neil Ogden:</t>
        </r>
        <r>
          <rPr>
            <sz val="9"/>
            <color indexed="81"/>
            <rFont val="Tahoma"/>
            <family val="2"/>
          </rPr>
          <t xml:space="preserve">
Note actual question is 1 mark Number &amp; 5 marks Geometry and measures.</t>
        </r>
      </text>
    </comment>
    <comment ref="F56" authorId="0" shapeId="0" xr:uid="{9D354C55-537A-483A-AF5E-27B0D8FAC307}">
      <text>
        <r>
          <rPr>
            <b/>
            <sz val="9"/>
            <color indexed="81"/>
            <rFont val="Tahoma"/>
            <family val="2"/>
          </rPr>
          <t>Neil Ogden:</t>
        </r>
        <r>
          <rPr>
            <sz val="9"/>
            <color indexed="81"/>
            <rFont val="Tahoma"/>
            <family val="2"/>
          </rPr>
          <t xml:space="preserve">
Note actual question is 2 marks AO1 &amp; 4 marks AO3.</t>
        </r>
      </text>
    </comment>
    <comment ref="F57" authorId="0" shapeId="0" xr:uid="{BE4FB696-BE54-482C-BBFE-653DAE358227}">
      <text>
        <r>
          <rPr>
            <b/>
            <sz val="9"/>
            <color indexed="81"/>
            <rFont val="Tahoma"/>
            <family val="2"/>
          </rPr>
          <t>Neil Ogden:</t>
        </r>
        <r>
          <rPr>
            <sz val="9"/>
            <color indexed="81"/>
            <rFont val="Tahoma"/>
            <family val="2"/>
          </rPr>
          <t xml:space="preserve">
Note actual question is 3 marks AO2 &amp; 3 marks AO3.</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E35" authorId="0" shapeId="0" xr:uid="{3B21F8F3-AB9C-4FC3-929A-3AD6A1F3725A}">
      <text>
        <r>
          <rPr>
            <b/>
            <sz val="9"/>
            <color indexed="81"/>
            <rFont val="Tahoma"/>
            <family val="2"/>
          </rPr>
          <t>Neil Ogden:</t>
        </r>
        <r>
          <rPr>
            <sz val="9"/>
            <color indexed="81"/>
            <rFont val="Tahoma"/>
            <family val="2"/>
          </rPr>
          <t xml:space="preserve">
Note actual question is 1 mark Algebra &amp; 3 marks RPR.</t>
        </r>
      </text>
    </comment>
    <comment ref="F35" authorId="0" shapeId="0" xr:uid="{9F73052B-3EA3-465C-AB7B-0656323860E9}">
      <text>
        <r>
          <rPr>
            <b/>
            <sz val="9"/>
            <color indexed="81"/>
            <rFont val="Tahoma"/>
            <family val="2"/>
          </rPr>
          <t>Neil Ogden:</t>
        </r>
        <r>
          <rPr>
            <sz val="9"/>
            <color indexed="81"/>
            <rFont val="Tahoma"/>
            <family val="2"/>
          </rPr>
          <t xml:space="preserve">
Note actual question is 2 marks AO1 &amp; 2 marks AO3.</t>
        </r>
      </text>
    </comment>
    <comment ref="F36" authorId="0" shapeId="0" xr:uid="{48AFD3D2-06D2-4304-BC86-251EF5A67307}">
      <text>
        <r>
          <rPr>
            <b/>
            <sz val="9"/>
            <color indexed="81"/>
            <rFont val="Tahoma"/>
            <family val="2"/>
          </rPr>
          <t>Neil Ogden:</t>
        </r>
        <r>
          <rPr>
            <sz val="9"/>
            <color indexed="81"/>
            <rFont val="Tahoma"/>
            <family val="2"/>
          </rPr>
          <t xml:space="preserve">
Note actual question is 1 mark AO2 &amp; 1 mark AO3.</t>
        </r>
      </text>
    </comment>
    <comment ref="E37" authorId="0" shapeId="0" xr:uid="{531E37D9-0E31-4739-AF97-534FEFE648A3}">
      <text>
        <r>
          <rPr>
            <b/>
            <sz val="9"/>
            <color indexed="81"/>
            <rFont val="Tahoma"/>
            <family val="2"/>
          </rPr>
          <t>Neil Ogden:</t>
        </r>
        <r>
          <rPr>
            <sz val="9"/>
            <color indexed="81"/>
            <rFont val="Tahoma"/>
            <family val="2"/>
          </rPr>
          <t xml:space="preserve">
Note actual question is 1 mark RPR &amp; 2 marks Geometry and measures.</t>
        </r>
      </text>
    </comment>
    <comment ref="F37" authorId="0" shapeId="0" xr:uid="{0E7DFDE8-31FB-4AEB-9924-87973AA9E714}">
      <text>
        <r>
          <rPr>
            <b/>
            <sz val="9"/>
            <color indexed="81"/>
            <rFont val="Tahoma"/>
            <family val="2"/>
          </rPr>
          <t>Neil Ogden:</t>
        </r>
        <r>
          <rPr>
            <sz val="9"/>
            <color indexed="81"/>
            <rFont val="Tahoma"/>
            <family val="2"/>
          </rPr>
          <t xml:space="preserve">
Note actual question is 2 marks AO2 &amp; 1 mark AO3.</t>
        </r>
      </text>
    </comment>
    <comment ref="F40" authorId="0" shapeId="0" xr:uid="{6B148A7F-D05A-429E-85E5-7D0926866F17}">
      <text>
        <r>
          <rPr>
            <b/>
            <sz val="9"/>
            <color indexed="81"/>
            <rFont val="Tahoma"/>
            <family val="2"/>
          </rPr>
          <t>Neil Ogden:</t>
        </r>
        <r>
          <rPr>
            <sz val="9"/>
            <color indexed="81"/>
            <rFont val="Tahoma"/>
            <family val="2"/>
          </rPr>
          <t xml:space="preserve">
Note actual question is 1 mark AO1 &amp; 1 mark AO2.</t>
        </r>
      </text>
    </comment>
    <comment ref="F41" authorId="0" shapeId="0" xr:uid="{952C5FB7-3D0A-4125-BA0C-261DF843D162}">
      <text>
        <r>
          <rPr>
            <b/>
            <sz val="9"/>
            <color indexed="81"/>
            <rFont val="Tahoma"/>
            <family val="2"/>
          </rPr>
          <t>Neil Ogden:</t>
        </r>
        <r>
          <rPr>
            <sz val="9"/>
            <color indexed="81"/>
            <rFont val="Tahoma"/>
            <family val="2"/>
          </rPr>
          <t xml:space="preserve">
Note actual question is 2 marks AO2 &amp; 1 mark AO3.</t>
        </r>
      </text>
    </comment>
    <comment ref="F42" authorId="0" shapeId="0" xr:uid="{D993EB51-2379-4319-9806-CC5A043E073F}">
      <text>
        <r>
          <rPr>
            <b/>
            <sz val="9"/>
            <color indexed="81"/>
            <rFont val="Tahoma"/>
            <family val="2"/>
          </rPr>
          <t>Neil Ogden:</t>
        </r>
        <r>
          <rPr>
            <sz val="9"/>
            <color indexed="81"/>
            <rFont val="Tahoma"/>
            <family val="2"/>
          </rPr>
          <t xml:space="preserve">
Note actual question is 1 mark AO1, 1 mark AO2 &amp; 1 mark AO3.</t>
        </r>
      </text>
    </comment>
    <comment ref="F43" authorId="0" shapeId="0" xr:uid="{0C16C021-9BB9-47D2-BA87-863F5BFFDA7D}">
      <text>
        <r>
          <rPr>
            <b/>
            <sz val="9"/>
            <color indexed="81"/>
            <rFont val="Tahoma"/>
            <family val="2"/>
          </rPr>
          <t>Neil Ogden:</t>
        </r>
        <r>
          <rPr>
            <sz val="9"/>
            <color indexed="81"/>
            <rFont val="Tahoma"/>
            <family val="2"/>
          </rPr>
          <t xml:space="preserve">
Note actual question is 1 mark AO2 &amp; 2 marks AO3.</t>
        </r>
      </text>
    </comment>
    <comment ref="F44" authorId="0" shapeId="0" xr:uid="{FCE854D9-F29A-4911-BBB7-FF2A8D35AD67}">
      <text>
        <r>
          <rPr>
            <b/>
            <sz val="9"/>
            <color indexed="81"/>
            <rFont val="Tahoma"/>
            <family val="2"/>
          </rPr>
          <t>Neil Ogden:</t>
        </r>
        <r>
          <rPr>
            <sz val="9"/>
            <color indexed="81"/>
            <rFont val="Tahoma"/>
            <family val="2"/>
          </rPr>
          <t xml:space="preserve">
Note actual question is 1 mark AO1 &amp; 1 mark AO3.</t>
        </r>
      </text>
    </comment>
    <comment ref="F45" authorId="0" shapeId="0" xr:uid="{F1DEE822-F453-4FF7-923A-A7F1C9700BD4}">
      <text>
        <r>
          <rPr>
            <b/>
            <sz val="9"/>
            <color indexed="81"/>
            <rFont val="Tahoma"/>
            <family val="2"/>
          </rPr>
          <t>Neil Ogden:</t>
        </r>
        <r>
          <rPr>
            <sz val="9"/>
            <color indexed="81"/>
            <rFont val="Tahoma"/>
            <family val="2"/>
          </rPr>
          <t xml:space="preserve">
Note actual question is 2 marks AO2 &amp; 1 mark AO3.</t>
        </r>
      </text>
    </comment>
    <comment ref="F46" authorId="0" shapeId="0" xr:uid="{5264E8E4-6365-4F43-92FC-BFA551104988}">
      <text>
        <r>
          <rPr>
            <b/>
            <sz val="9"/>
            <color indexed="81"/>
            <rFont val="Tahoma"/>
            <family val="2"/>
          </rPr>
          <t>Neil Ogden:</t>
        </r>
        <r>
          <rPr>
            <sz val="9"/>
            <color indexed="81"/>
            <rFont val="Tahoma"/>
            <family val="2"/>
          </rPr>
          <t xml:space="preserve">
Note actual question is 1 mark AO1, 1 mark AO2 &amp; 3 marks AO3.</t>
        </r>
      </text>
    </comment>
    <comment ref="E47" authorId="0" shapeId="0" xr:uid="{5B7B26E7-F1DC-47E5-B244-71CD6A3E2A29}">
      <text>
        <r>
          <rPr>
            <b/>
            <sz val="9"/>
            <color indexed="81"/>
            <rFont val="Tahoma"/>
            <family val="2"/>
          </rPr>
          <t>Neil Ogden:</t>
        </r>
        <r>
          <rPr>
            <sz val="9"/>
            <color indexed="81"/>
            <rFont val="Tahoma"/>
            <family val="2"/>
          </rPr>
          <t xml:space="preserve">
Note actual question is 2 marks RPR &amp; 4 marks Geometry and measures.</t>
        </r>
      </text>
    </comment>
    <comment ref="F47" authorId="0" shapeId="0" xr:uid="{7D0A72C2-1E3E-4519-8AD6-B80C04527768}">
      <text>
        <r>
          <rPr>
            <b/>
            <sz val="9"/>
            <color indexed="81"/>
            <rFont val="Tahoma"/>
            <family val="2"/>
          </rPr>
          <t>Neil Ogden:</t>
        </r>
        <r>
          <rPr>
            <sz val="9"/>
            <color indexed="81"/>
            <rFont val="Tahoma"/>
            <family val="2"/>
          </rPr>
          <t xml:space="preserve">
Note actual question is 1 mark AO1, 1 mark AO2 &amp; 4 marks AO3.</t>
        </r>
      </text>
    </comment>
    <comment ref="F48" authorId="0" shapeId="0" xr:uid="{5754649D-5190-41EC-BDDF-913FF0D50B90}">
      <text>
        <r>
          <rPr>
            <b/>
            <sz val="9"/>
            <color indexed="81"/>
            <rFont val="Tahoma"/>
            <family val="2"/>
          </rPr>
          <t>Neil Ogden:</t>
        </r>
        <r>
          <rPr>
            <sz val="9"/>
            <color indexed="81"/>
            <rFont val="Tahoma"/>
            <family val="2"/>
          </rPr>
          <t xml:space="preserve">
Note actual question is 2 marks AO1 &amp; 2 marks AO2.</t>
        </r>
      </text>
    </comment>
    <comment ref="F49" authorId="0" shapeId="0" xr:uid="{3ECAB485-6EFB-4C2C-ABB1-CC9681D389C2}">
      <text>
        <r>
          <rPr>
            <b/>
            <sz val="9"/>
            <color indexed="81"/>
            <rFont val="Tahoma"/>
            <family val="2"/>
          </rPr>
          <t>Neil Ogden:</t>
        </r>
        <r>
          <rPr>
            <sz val="9"/>
            <color indexed="81"/>
            <rFont val="Tahoma"/>
            <family val="2"/>
          </rPr>
          <t xml:space="preserve">
Note actual question is 2 marks AO1 &amp; 1 mark AO2.</t>
        </r>
      </text>
    </comment>
    <comment ref="E50" authorId="0" shapeId="0" xr:uid="{53763853-FC96-48B3-A4E2-35941BEC0863}">
      <text>
        <r>
          <rPr>
            <b/>
            <sz val="9"/>
            <color indexed="81"/>
            <rFont val="Tahoma"/>
            <family val="2"/>
          </rPr>
          <t>Neil Ogden:</t>
        </r>
        <r>
          <rPr>
            <sz val="9"/>
            <color indexed="81"/>
            <rFont val="Tahoma"/>
            <family val="2"/>
          </rPr>
          <t xml:space="preserve">
Note actual question is 2 marks Algebra &amp; 1 mark RPR.</t>
        </r>
      </text>
    </comment>
    <comment ref="F51" authorId="0" shapeId="0" xr:uid="{75008740-8287-41F9-91D6-3B30B6F08E52}">
      <text>
        <r>
          <rPr>
            <b/>
            <sz val="9"/>
            <color indexed="81"/>
            <rFont val="Tahoma"/>
            <family val="2"/>
          </rPr>
          <t>Neil Ogden:</t>
        </r>
        <r>
          <rPr>
            <sz val="9"/>
            <color indexed="81"/>
            <rFont val="Tahoma"/>
            <family val="2"/>
          </rPr>
          <t xml:space="preserve">
Note actual question is 1 mark AO1, 1 mark AO2 &amp; 1 mark AO3.</t>
        </r>
      </text>
    </comment>
    <comment ref="F52" authorId="0" shapeId="0" xr:uid="{4AD2DBB5-0D0A-441B-9AA5-8901F7A7A2F7}">
      <text>
        <r>
          <rPr>
            <b/>
            <sz val="9"/>
            <color indexed="81"/>
            <rFont val="Tahoma"/>
            <family val="2"/>
          </rPr>
          <t>Neil Ogden:</t>
        </r>
        <r>
          <rPr>
            <sz val="9"/>
            <color indexed="81"/>
            <rFont val="Tahoma"/>
            <family val="2"/>
          </rPr>
          <t xml:space="preserve">
Note actual question is 2 marks AO1 &amp; 2 marks AO3.</t>
        </r>
      </text>
    </comment>
    <comment ref="F53" authorId="0" shapeId="0" xr:uid="{E721A14D-F220-4904-8AA6-9E6CE2A81DD1}">
      <text>
        <r>
          <rPr>
            <b/>
            <sz val="9"/>
            <color indexed="81"/>
            <rFont val="Tahoma"/>
            <family val="2"/>
          </rPr>
          <t>Neil Ogden:</t>
        </r>
        <r>
          <rPr>
            <sz val="9"/>
            <color indexed="81"/>
            <rFont val="Tahoma"/>
            <family val="2"/>
          </rPr>
          <t xml:space="preserve">
Note actual question is 1 mark AO2 &amp; 2 marks AO3.</t>
        </r>
      </text>
    </comment>
    <comment ref="F55" authorId="0" shapeId="0" xr:uid="{36C579D1-539C-4B71-ABEF-CD443A72A724}">
      <text>
        <r>
          <rPr>
            <b/>
            <sz val="9"/>
            <color indexed="81"/>
            <rFont val="Tahoma"/>
            <family val="2"/>
          </rPr>
          <t>Neil Ogden:</t>
        </r>
        <r>
          <rPr>
            <sz val="9"/>
            <color indexed="81"/>
            <rFont val="Tahoma"/>
            <family val="2"/>
          </rPr>
          <t xml:space="preserve">
Note actual question is 1 mark AO2 &amp; 2 marks AO3.</t>
        </r>
      </text>
    </comment>
    <comment ref="F56" authorId="0" shapeId="0" xr:uid="{1CACDE9B-6315-4633-A047-7CD45F7F0937}">
      <text>
        <r>
          <rPr>
            <b/>
            <sz val="9"/>
            <color indexed="81"/>
            <rFont val="Tahoma"/>
            <family val="2"/>
          </rPr>
          <t>Neil Ogden:</t>
        </r>
        <r>
          <rPr>
            <sz val="9"/>
            <color indexed="81"/>
            <rFont val="Tahoma"/>
            <family val="2"/>
          </rPr>
          <t xml:space="preserve">
Note actual question is 1 mark AO1, 1 mark AO2 &amp; 3 marks AO3.</t>
        </r>
      </text>
    </comment>
    <comment ref="F57" authorId="0" shapeId="0" xr:uid="{65CC4166-D24B-439E-8719-68A5CCAC9816}">
      <text>
        <r>
          <rPr>
            <b/>
            <sz val="9"/>
            <color indexed="81"/>
            <rFont val="Tahoma"/>
            <family val="2"/>
          </rPr>
          <t>Neil Ogden:</t>
        </r>
        <r>
          <rPr>
            <sz val="9"/>
            <color indexed="81"/>
            <rFont val="Tahoma"/>
            <family val="2"/>
          </rPr>
          <t xml:space="preserve">
Note actual question is 2 marks AO1 &amp; 3 marks AO3.</t>
        </r>
      </text>
    </comment>
  </commentList>
</comments>
</file>

<file path=xl/sharedStrings.xml><?xml version="1.0" encoding="utf-8"?>
<sst xmlns="http://schemas.openxmlformats.org/spreadsheetml/2006/main" count="1012" uniqueCount="310">
  <si>
    <t>Question</t>
  </si>
  <si>
    <t>Mark</t>
  </si>
  <si>
    <t>Topic</t>
  </si>
  <si>
    <t>AO</t>
  </si>
  <si>
    <t>Mark scored</t>
  </si>
  <si>
    <t>Statistics</t>
  </si>
  <si>
    <t>AO2</t>
  </si>
  <si>
    <t>Geometry and measures</t>
  </si>
  <si>
    <t>AO1</t>
  </si>
  <si>
    <t>AO3</t>
  </si>
  <si>
    <t>Number</t>
  </si>
  <si>
    <t>Algebra</t>
  </si>
  <si>
    <t>Max</t>
  </si>
  <si>
    <t>% of max</t>
  </si>
  <si>
    <t>Ratio, proportion and rates of change</t>
  </si>
  <si>
    <t>Probability</t>
  </si>
  <si>
    <t>Total mark</t>
  </si>
  <si>
    <t>Total Number marks</t>
  </si>
  <si>
    <t>Total Algebra marks</t>
  </si>
  <si>
    <t>Total RPR marks</t>
  </si>
  <si>
    <t>Total G&amp;M marks</t>
  </si>
  <si>
    <t>Total Probability marks</t>
  </si>
  <si>
    <t>Total Statistics marks</t>
  </si>
  <si>
    <t>Total</t>
  </si>
  <si>
    <t>Overall</t>
  </si>
  <si>
    <t>Marks received</t>
  </si>
  <si>
    <t>Marks available</t>
  </si>
  <si>
    <t>J560/04</t>
  </si>
  <si>
    <t>J560/05</t>
  </si>
  <si>
    <t>J560/06</t>
  </si>
  <si>
    <t>Class Average mark</t>
  </si>
  <si>
    <t>Class Average %</t>
  </si>
  <si>
    <t>Class average</t>
  </si>
  <si>
    <t>Total (/300)</t>
  </si>
  <si>
    <t>Max Mark</t>
  </si>
  <si>
    <t>Description</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</si>
  <si>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</si>
  <si>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</si>
  <si>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</si>
  <si>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</si>
  <si>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</si>
  <si>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</si>
  <si>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</si>
  <si>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</si>
  <si>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</si>
  <si>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</si>
  <si>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</si>
  <si>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</si>
  <si>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</si>
  <si>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</si>
  <si>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</si>
  <si>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</si>
  <si>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</si>
  <si>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</si>
  <si>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</si>
  <si>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</si>
  <si>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</si>
  <si>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</si>
  <si>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</si>
  <si>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</si>
  <si>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</si>
  <si>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</si>
  <si>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</si>
  <si>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</si>
  <si>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</si>
  <si>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</si>
  <si>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</si>
  <si>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</si>
  <si>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</si>
  <si>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</si>
  <si>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</si>
  <si>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</si>
  <si>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</si>
  <si>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</si>
  <si>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</si>
  <si>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</si>
  <si>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</si>
  <si>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</si>
  <si>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</si>
  <si>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</si>
  <si>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</si>
  <si>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</si>
  <si>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</si>
  <si>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</si>
  <si>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</si>
  <si>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</si>
  <si>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t>u</t>
  </si>
  <si>
    <t>More than 1 'x' has been entered into row 24 of the 'Student data' worksheet!
Please go back to the 'Student data' worksheet and ensure only a single 'x' is entered in row 24 in order to use this worksheet properly.</t>
  </si>
  <si>
    <t>RPR</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</si>
  <si>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</si>
  <si>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</si>
  <si>
    <t>Total mark for J560/06</t>
  </si>
  <si>
    <t>Total mark for J560/04</t>
  </si>
  <si>
    <t>Total mark for J560/05</t>
  </si>
  <si>
    <t>1a</t>
  </si>
  <si>
    <t>7b</t>
  </si>
  <si>
    <t>12a</t>
  </si>
  <si>
    <t>12b</t>
  </si>
  <si>
    <t>n/a</t>
  </si>
  <si>
    <t>1b</t>
  </si>
  <si>
    <t>19a</t>
  </si>
  <si>
    <t>19b</t>
  </si>
  <si>
    <t>16a</t>
  </si>
  <si>
    <t>16b</t>
  </si>
  <si>
    <t>% of max mark</t>
  </si>
  <si>
    <t>4</t>
  </si>
  <si>
    <t>5a</t>
  </si>
  <si>
    <t>5b</t>
  </si>
  <si>
    <t>8</t>
  </si>
  <si>
    <t>10</t>
  </si>
  <si>
    <t>14</t>
  </si>
  <si>
    <t>17</t>
  </si>
  <si>
    <t>9</t>
  </si>
  <si>
    <t>15</t>
  </si>
  <si>
    <t>13</t>
  </si>
  <si>
    <t>Common questions</t>
  </si>
  <si>
    <t>Common with Foundation J560/01?</t>
  </si>
  <si>
    <t>Common with Foundation J560/02?</t>
  </si>
  <si>
    <t>Common with Foundation J560/03?</t>
  </si>
  <si>
    <t>Maximum mark available</t>
  </si>
  <si>
    <t>% of maximum mark</t>
  </si>
  <si>
    <t>Name:</t>
  </si>
  <si>
    <t>Overall mark:</t>
  </si>
  <si>
    <t>Overall grade:</t>
  </si>
  <si>
    <r>
      <t xml:space="preserve">J560/04 - November 2021
</t>
    </r>
    <r>
      <rPr>
        <b/>
        <sz val="11"/>
        <color theme="1"/>
        <rFont val="Arial"/>
        <family val="2"/>
      </rPr>
      <t>Calculator</t>
    </r>
  </si>
  <si>
    <t>November 2021 J560/04 grade boundaries</t>
  </si>
  <si>
    <t>Overall November 2021 Higher J560 grade boundaries</t>
  </si>
  <si>
    <t>2</t>
  </si>
  <si>
    <t>3</t>
  </si>
  <si>
    <t>6a</t>
  </si>
  <si>
    <t>6b</t>
  </si>
  <si>
    <t>7ai</t>
  </si>
  <si>
    <t>7aii</t>
  </si>
  <si>
    <t>7aiii</t>
  </si>
  <si>
    <t>11</t>
  </si>
  <si>
    <t>16ci</t>
  </si>
  <si>
    <t>16cii</t>
  </si>
  <si>
    <t>18ai</t>
  </si>
  <si>
    <t>18aii</t>
  </si>
  <si>
    <t>18bi</t>
  </si>
  <si>
    <t>18bii</t>
  </si>
  <si>
    <t>Yes - Q18</t>
  </si>
  <si>
    <t>Yes - Q19a</t>
  </si>
  <si>
    <t>Yes - Q19b</t>
  </si>
  <si>
    <t>Yes - Q20ai</t>
  </si>
  <si>
    <t>Yes - Q20aii</t>
  </si>
  <si>
    <t>Yes - Q20aiii</t>
  </si>
  <si>
    <t>Yes - Q20b</t>
  </si>
  <si>
    <t>Yes - Q21</t>
  </si>
  <si>
    <t>1</t>
  </si>
  <si>
    <t>2a</t>
  </si>
  <si>
    <t>2b</t>
  </si>
  <si>
    <t>4a</t>
  </si>
  <si>
    <t>4b</t>
  </si>
  <si>
    <t>4ci</t>
  </si>
  <si>
    <t>4cii</t>
  </si>
  <si>
    <t>4d</t>
  </si>
  <si>
    <t>5</t>
  </si>
  <si>
    <t>7a</t>
  </si>
  <si>
    <t>8a</t>
  </si>
  <si>
    <t>8b</t>
  </si>
  <si>
    <t>12ci</t>
  </si>
  <si>
    <t>12cii</t>
  </si>
  <si>
    <t>13a</t>
  </si>
  <si>
    <t>13b</t>
  </si>
  <si>
    <t>16</t>
  </si>
  <si>
    <t>18</t>
  </si>
  <si>
    <t>19</t>
  </si>
  <si>
    <t>20</t>
  </si>
  <si>
    <t>21</t>
  </si>
  <si>
    <t>22</t>
  </si>
  <si>
    <t>Yes - Q14</t>
  </si>
  <si>
    <t>Yes - Q16a</t>
  </si>
  <si>
    <t>Yes - Q16b</t>
  </si>
  <si>
    <t>Yes - Q18a</t>
  </si>
  <si>
    <t>Yes - Q18b</t>
  </si>
  <si>
    <t>Yes - Q18ci</t>
  </si>
  <si>
    <t>Yes - Q18cii</t>
  </si>
  <si>
    <t>Yes - Q18d</t>
  </si>
  <si>
    <t>Yes - Q19</t>
  </si>
  <si>
    <t>Yes - Q20</t>
  </si>
  <si>
    <t>1c</t>
  </si>
  <si>
    <t>5bi</t>
  </si>
  <si>
    <t>5bii</t>
  </si>
  <si>
    <t>6</t>
  </si>
  <si>
    <t>9a</t>
  </si>
  <si>
    <t>9bi</t>
  </si>
  <si>
    <t>9bii</t>
  </si>
  <si>
    <t>10a</t>
  </si>
  <si>
    <t>10b</t>
  </si>
  <si>
    <t>11a</t>
  </si>
  <si>
    <t>11b</t>
  </si>
  <si>
    <t>12</t>
  </si>
  <si>
    <t>14a</t>
  </si>
  <si>
    <t>14b</t>
  </si>
  <si>
    <t>15a</t>
  </si>
  <si>
    <t>15b</t>
  </si>
  <si>
    <t>16c</t>
  </si>
  <si>
    <t>Yes - Q14a</t>
  </si>
  <si>
    <t>Yes - Q14b</t>
  </si>
  <si>
    <t>Yes - Q14c</t>
  </si>
  <si>
    <t>Yes - Q15a</t>
  </si>
  <si>
    <t>Yes - Q15b</t>
  </si>
  <si>
    <t>Yes - Q17a</t>
  </si>
  <si>
    <t>Yes - Q17bi</t>
  </si>
  <si>
    <t>Yes - Q17bii</t>
  </si>
  <si>
    <t>Yes - Q23</t>
  </si>
  <si>
    <r>
      <t xml:space="preserve">J560/06 - November 2021
</t>
    </r>
    <r>
      <rPr>
        <b/>
        <sz val="11"/>
        <color theme="1"/>
        <rFont val="Arial"/>
        <family val="2"/>
      </rPr>
      <t>Calculator</t>
    </r>
  </si>
  <si>
    <t>November 2021 J560/06 grade boundaries</t>
  </si>
  <si>
    <r>
      <t xml:space="preserve">J560/05 - November 2021
</t>
    </r>
    <r>
      <rPr>
        <b/>
        <sz val="11"/>
        <color theme="1"/>
        <rFont val="Arial"/>
        <family val="2"/>
      </rPr>
      <t>Non-calculator</t>
    </r>
  </si>
  <si>
    <t>November 2021 J560/05 grade boundaries</t>
  </si>
  <si>
    <t>Find a probability</t>
  </si>
  <si>
    <t>LCM problem</t>
  </si>
  <si>
    <t>HCF problem</t>
  </si>
  <si>
    <t>Complete tree diagram</t>
  </si>
  <si>
    <t>Interpret tree diagram</t>
  </si>
  <si>
    <t>Understand probability</t>
  </si>
  <si>
    <t>Percentage increase</t>
  </si>
  <si>
    <t>Direct proportion problem</t>
  </si>
  <si>
    <t>Complete a scatter diagram</t>
  </si>
  <si>
    <t>Describe correlation</t>
  </si>
  <si>
    <t>Interpret a scatter diagram</t>
  </si>
  <si>
    <t>Percentage change</t>
  </si>
  <si>
    <t>Limitations of extrapolating</t>
  </si>
  <si>
    <t>Identify direct proportion on a graph</t>
  </si>
  <si>
    <t>Identify inverse proportion on a graph</t>
  </si>
  <si>
    <t>Percentage calculation</t>
  </si>
  <si>
    <t>Write a number in standard form as an ordinary number</t>
  </si>
  <si>
    <t>Order numbers in standard form</t>
  </si>
  <si>
    <t>Calculate the difference between numbers in standard form</t>
  </si>
  <si>
    <t>Use ratio to calculate a share of an amount</t>
  </si>
  <si>
    <t>Use ratio to calculate a share, given another person's share</t>
  </si>
  <si>
    <t>Draw a reflection</t>
  </si>
  <si>
    <t>Describe a single transformation</t>
  </si>
  <si>
    <t>Calculate relative frequencies</t>
  </si>
  <si>
    <t>Understand relative frequencies and bias</t>
  </si>
  <si>
    <t>Three-part ratio problem</t>
  </si>
  <si>
    <t>Calculation involving powers</t>
  </si>
  <si>
    <t>Calculation involving powers, square root &amp; sig. figs</t>
  </si>
  <si>
    <t>Calculate the area of a trapezium</t>
  </si>
  <si>
    <t>Simplify algebra, involving powers</t>
  </si>
  <si>
    <t>Best value problem</t>
  </si>
  <si>
    <t>Best value problem, involving finding quantities</t>
  </si>
  <si>
    <t>Calculate a simple interest rate</t>
  </si>
  <si>
    <t>Set up and solve algebraic equations</t>
  </si>
  <si>
    <t>Complete statements to show that triangles are similar</t>
  </si>
  <si>
    <t>Complete inequalities to describe a region</t>
  </si>
  <si>
    <t>Identify an inequality to describe a region</t>
  </si>
  <si>
    <t>Complete a histogram, given % information about groups</t>
  </si>
  <si>
    <t>Find a turning point</t>
  </si>
  <si>
    <r>
      <t xml:space="preserve">Find the </t>
    </r>
    <r>
      <rPr>
        <i/>
        <sz val="10"/>
        <color theme="1"/>
        <rFont val="Arial"/>
        <family val="2"/>
      </rPr>
      <t>n</t>
    </r>
    <r>
      <rPr>
        <sz val="10"/>
        <color theme="1"/>
        <rFont val="Arial"/>
        <family val="2"/>
      </rPr>
      <t>th term of a quadratic sequence, given 4 terms</t>
    </r>
  </si>
  <si>
    <t>Identify the original amount from exponential growth formula</t>
  </si>
  <si>
    <t>Identify the growth rate from exponential growth formula</t>
  </si>
  <si>
    <t>Calculate a value using an exponential growth formula</t>
  </si>
  <si>
    <t>Calculate a side length of a scalene triangle</t>
  </si>
  <si>
    <t>Identify the equation of a graph</t>
  </si>
  <si>
    <t>Sketch a cubic graph</t>
  </si>
  <si>
    <t>Sketch a cubic graph, showing intercepts</t>
  </si>
  <si>
    <t>Calculate a length in a shape made of a circle &amp; a triangle</t>
  </si>
  <si>
    <t>Find the area of a triangle</t>
  </si>
  <si>
    <t>Solve simultaneous equations, involving a quadratic</t>
  </si>
  <si>
    <t>Evaluate the reliability of an answer</t>
  </si>
  <si>
    <t>Fraction multiplication, involving a mixed number</t>
  </si>
  <si>
    <t>Evaluate a given solution</t>
  </si>
  <si>
    <t>Identify a power, which is negative</t>
  </si>
  <si>
    <t>Work out the volume of a prism</t>
  </si>
  <si>
    <t>Solve an algebraic inequality</t>
  </si>
  <si>
    <t>Show an inequality on a number line</t>
  </si>
  <si>
    <t>Complete a table of values for a reciprocal equation</t>
  </si>
  <si>
    <t>Draw the graph of a reciprocal equation from a table of values</t>
  </si>
  <si>
    <t>Calculate an estimation, involving pressure = force ÷ area</t>
  </si>
  <si>
    <t>Work out a length in a shape made from 2 triangles</t>
  </si>
  <si>
    <t>Work out the range of a box plot</t>
  </si>
  <si>
    <t>Interpret a box plot</t>
  </si>
  <si>
    <t>Interpret a box plot to compare groups</t>
  </si>
  <si>
    <t>Understand summary values</t>
  </si>
  <si>
    <t>Write a fraction as a recurring decimal</t>
  </si>
  <si>
    <t>Write a recurring decimal as a fraction in its simplest form</t>
  </si>
  <si>
    <t>Use the relationship between similar shapes' length &amp; volume</t>
  </si>
  <si>
    <t>Use surds in exact calculations</t>
  </si>
  <si>
    <t>Solve a conditional probability problem</t>
  </si>
  <si>
    <t>Simplify an algebraic fraction</t>
  </si>
  <si>
    <t>Use circle theorems to work out an angle</t>
  </si>
  <si>
    <t>Find the equation of a circle given a point on its circumference</t>
  </si>
  <si>
    <t>Use two simultaneous equations to write an equation</t>
  </si>
  <si>
    <t>Work out the exact perimeter of a sector of a circle</t>
  </si>
  <si>
    <t>Algebraic proof</t>
  </si>
  <si>
    <t>Multiply out and simplify algebra</t>
  </si>
  <si>
    <t>Ruler &amp; compass construction - bisector of an angle</t>
  </si>
  <si>
    <t>Ruler &amp; compass construction - identify locus</t>
  </si>
  <si>
    <t>Use speed = distance ÷ time</t>
  </si>
  <si>
    <t>Convert compound units, involving an algebraic value</t>
  </si>
  <si>
    <t>Write an error interval</t>
  </si>
  <si>
    <t>Calculation with bounds</t>
  </si>
  <si>
    <t>Calculate angles around a point, involving polygons</t>
  </si>
  <si>
    <t>Identify a regular polygon given an interior angle</t>
  </si>
  <si>
    <t>Complete a Venn diagram</t>
  </si>
  <si>
    <t>Probabilities problem</t>
  </si>
  <si>
    <t>Find the surface area of a sphere, given its mass &amp; density</t>
  </si>
  <si>
    <t>Find the equation of a line, given a point &amp; a parallel line</t>
  </si>
  <si>
    <t>Write down a formula for 2 inversely proportional variables</t>
  </si>
  <si>
    <t>Use an inverse proportion formula to calculate a value</t>
  </si>
  <si>
    <t>Show that a cubic equation has a solution between 2 values</t>
  </si>
  <si>
    <t>Find a cubic equation solution to a greater accuracy</t>
  </si>
  <si>
    <t>Use kinematics formulae to obtain a quadratic equation</t>
  </si>
  <si>
    <t>Solve a quadratic equation</t>
  </si>
  <si>
    <t>Use kinematics formulae to show a particle is stationary</t>
  </si>
  <si>
    <t>Calculate the surface area of a pyramid</t>
  </si>
  <si>
    <t>Rearrange a formula</t>
  </si>
  <si>
    <r>
      <rPr>
        <b/>
        <sz val="11"/>
        <rFont val="Arial"/>
        <family val="2"/>
      </rPr>
      <t>Instructions</t>
    </r>
    <r>
      <rPr>
        <sz val="11"/>
        <rFont val="Arial"/>
        <family val="2"/>
      </rPr>
      <t xml:space="preserve">
• Enter student marks into the grid below (rows 42-145), one column per student, for each question of OCR GCSE (9-1) Mathematics J560/04, J560/05 &amp; J560/06 November 2021 question papers. Student names can be added in row 25 as required.
• The grid below (rows 42-145) has conditional formatting to highlight marks entered that are greater than the maximum mark available for the question; if copying data into this grid from another source please use 'paste&gt;paste values' to preserve formatting.
• Average marks in each area for the whole class can be read from Table 1 below, or you can review an individual student's data by selecting them in row 24 and then looking to Table 2 below plus worksheets 2-4 (J560/04, J560/05 and J560/06).
• Please note performance percentage breakdowns will be estimates, due to the fact many questions assess multiple content areas and Assessment Objectives. Please refer to comments for individual questions in columns E and F of worksheets 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</si>
</sst>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b/>
      <sz val="26"/>
      <color theme="1"/>
      <name val="Arial"/>
      <family val="2"/>
    </font>
    <font>
      <sz val="14"/>
      <name val="Arial"/>
      <family val="2"/>
    </font>
    <font>
      <sz val="14"/>
      <color theme="1"/>
      <name val="Calibri"/>
      <family val="2"/>
      <scheme val="minor"/>
    </font>
    <font>
      <sz val="11"/>
      <name val="Calibri"/>
      <family val="2"/>
      <scheme val="minor"/>
    </font>
    <font>
      <i/>
      <sz val="10"/>
      <color theme="1"/>
      <name val="Arial"/>
      <family val="2"/>
    </font>
  </fonts>
  <fills count="26">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
      <patternFill patternType="solid">
        <fgColor rgb="FFF6C0C6"/>
        <bgColor indexed="64"/>
      </patternFill>
    </fill>
    <fill>
      <patternFill patternType="solid">
        <fgColor rgb="FFB7DEE8"/>
        <bgColor indexed="64"/>
      </patternFill>
    </fill>
    <fill>
      <patternFill patternType="solid">
        <fgColor rgb="FF95B3D7"/>
        <bgColor indexed="64"/>
      </patternFill>
    </fill>
    <fill>
      <patternFill patternType="solid">
        <fgColor rgb="FFB8CCE4"/>
        <bgColor indexed="64"/>
      </patternFill>
    </fill>
    <fill>
      <patternFill patternType="solid">
        <fgColor rgb="FFDCE6F1"/>
        <bgColor indexed="64"/>
      </patternFill>
    </fill>
    <fill>
      <patternFill patternType="solid">
        <fgColor rgb="FF92CDDC"/>
        <bgColor indexed="64"/>
      </patternFill>
    </fill>
    <fill>
      <patternFill patternType="solid">
        <fgColor rgb="FFDAEEF3"/>
        <bgColor indexed="64"/>
      </patternFill>
    </fill>
    <fill>
      <patternFill patternType="solid">
        <fgColor rgb="FFEBF1DE"/>
        <bgColor indexed="64"/>
      </patternFill>
    </fill>
    <fill>
      <patternFill patternType="solid">
        <fgColor rgb="FFD8E4BC"/>
        <bgColor indexed="64"/>
      </patternFill>
    </fill>
    <fill>
      <patternFill patternType="solid">
        <fgColor rgb="FFC4D79B"/>
        <bgColor indexed="64"/>
      </patternFill>
    </fill>
    <fill>
      <patternFill patternType="solid">
        <fgColor rgb="FFFFE48F"/>
        <bgColor indexed="64"/>
      </patternFill>
    </fill>
    <fill>
      <patternFill patternType="solid">
        <fgColor theme="7" tint="0.59999389629810485"/>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style="dotted">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23">
    <xf numFmtId="0" fontId="0" fillId="0" borderId="0" xfId="0"/>
    <xf numFmtId="0" fontId="0" fillId="0" borderId="0" xfId="0" applyProtection="1">
      <protection hidden="1"/>
    </xf>
    <xf numFmtId="0" fontId="5" fillId="3" borderId="1" xfId="0" applyFont="1" applyFill="1" applyBorder="1" applyAlignment="1" applyProtection="1">
      <alignment horizontal="center"/>
      <protection hidden="1"/>
    </xf>
    <xf numFmtId="0" fontId="3" fillId="0" borderId="3" xfId="0" applyFont="1" applyBorder="1" applyAlignment="1" applyProtection="1">
      <alignment horizontal="right"/>
      <protection hidden="1"/>
    </xf>
    <xf numFmtId="0" fontId="5" fillId="0" borderId="4"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0" borderId="1" xfId="0" applyFont="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4" xfId="0" applyNumberFormat="1" applyFont="1" applyBorder="1" applyProtection="1">
      <protection hidden="1"/>
    </xf>
    <xf numFmtId="0" fontId="12" fillId="0" borderId="4" xfId="0" applyFont="1" applyBorder="1" applyProtection="1">
      <protection hidden="1"/>
    </xf>
    <xf numFmtId="0" fontId="12" fillId="0" borderId="0" xfId="0" applyFont="1" applyProtection="1">
      <protection hidden="1"/>
    </xf>
    <xf numFmtId="10" fontId="0" fillId="0" borderId="0" xfId="0" applyNumberFormat="1" applyBorder="1" applyProtection="1">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0" fillId="0" borderId="0" xfId="0" applyBorder="1" applyProtection="1">
      <protection hidden="1"/>
    </xf>
    <xf numFmtId="0" fontId="12" fillId="0" borderId="0" xfId="0" applyFont="1" applyBorder="1" applyProtection="1">
      <protection hidden="1"/>
    </xf>
    <xf numFmtId="0" fontId="6" fillId="0" borderId="0" xfId="0" applyFont="1" applyBorder="1" applyAlignment="1" applyProtection="1">
      <alignment horizontal="right"/>
      <protection hidden="1"/>
    </xf>
    <xf numFmtId="0" fontId="5" fillId="0" borderId="3" xfId="0" applyFont="1" applyBorder="1" applyProtection="1">
      <protection hidden="1"/>
    </xf>
    <xf numFmtId="0" fontId="3" fillId="0" borderId="4" xfId="0" applyFont="1" applyBorder="1" applyAlignment="1" applyProtection="1">
      <alignment horizontal="center" vertical="top" wrapText="1"/>
      <protection hidden="1"/>
    </xf>
    <xf numFmtId="0" fontId="21" fillId="7" borderId="13" xfId="0" applyFont="1" applyFill="1" applyBorder="1" applyProtection="1">
      <protection hidden="1"/>
    </xf>
    <xf numFmtId="0" fontId="21" fillId="7" borderId="1" xfId="0" applyFont="1" applyFill="1" applyBorder="1" applyProtection="1">
      <protection hidden="1"/>
    </xf>
    <xf numFmtId="2" fontId="12" fillId="0" borderId="1" xfId="0" applyNumberFormat="1" applyFont="1" applyBorder="1" applyProtection="1">
      <protection hidden="1"/>
    </xf>
    <xf numFmtId="2" fontId="0" fillId="5" borderId="20" xfId="0" applyNumberFormat="1" applyFill="1" applyBorder="1" applyProtection="1">
      <protection hidden="1"/>
    </xf>
    <xf numFmtId="164" fontId="0" fillId="5" borderId="18" xfId="0" applyNumberFormat="1" applyFill="1" applyBorder="1" applyProtection="1">
      <protection hidden="1"/>
    </xf>
    <xf numFmtId="2" fontId="12" fillId="0" borderId="13" xfId="0" applyNumberFormat="1" applyFont="1" applyBorder="1" applyProtection="1">
      <protection hidden="1"/>
    </xf>
    <xf numFmtId="2" fontId="12" fillId="5" borderId="15" xfId="0" applyNumberFormat="1" applyFont="1" applyFill="1" applyBorder="1" applyProtection="1">
      <protection hidden="1"/>
    </xf>
    <xf numFmtId="164" fontId="12" fillId="5" borderId="7" xfId="0" applyNumberFormat="1" applyFont="1" applyFill="1" applyBorder="1" applyProtection="1">
      <protection hidden="1"/>
    </xf>
    <xf numFmtId="0" fontId="3" fillId="0" borderId="16" xfId="0" applyFont="1" applyBorder="1" applyAlignment="1" applyProtection="1">
      <alignment horizontal="right"/>
      <protection hidden="1"/>
    </xf>
    <xf numFmtId="0" fontId="0" fillId="0" borderId="46" xfId="0" applyBorder="1" applyProtection="1">
      <protection hidden="1"/>
    </xf>
    <xf numFmtId="0" fontId="11" fillId="0" borderId="16" xfId="0" applyFont="1" applyBorder="1" applyProtection="1">
      <protection hidden="1"/>
    </xf>
    <xf numFmtId="0" fontId="3" fillId="0" borderId="26" xfId="0" applyFont="1" applyFill="1" applyBorder="1" applyAlignment="1" applyProtection="1">
      <alignment horizontal="center" vertical="top" wrapText="1"/>
      <protection hidden="1"/>
    </xf>
    <xf numFmtId="0" fontId="2" fillId="8" borderId="2" xfId="0" applyFont="1" applyFill="1" applyBorder="1" applyAlignment="1" applyProtection="1">
      <alignment horizontal="center"/>
      <protection hidden="1"/>
    </xf>
    <xf numFmtId="0" fontId="2" fillId="9" borderId="2" xfId="0" applyFont="1" applyFill="1" applyBorder="1" applyAlignment="1" applyProtection="1">
      <alignment horizontal="center"/>
      <protection hidden="1"/>
    </xf>
    <xf numFmtId="0" fontId="0" fillId="0" borderId="16" xfId="0" applyBorder="1" applyProtection="1">
      <protection hidden="1"/>
    </xf>
    <xf numFmtId="0" fontId="3" fillId="0" borderId="49" xfId="0" applyFont="1" applyBorder="1" applyAlignment="1" applyProtection="1">
      <alignment horizontal="center" vertical="top" wrapText="1"/>
      <protection hidden="1"/>
    </xf>
    <xf numFmtId="0" fontId="3" fillId="0" borderId="26" xfId="0" applyFont="1" applyBorder="1" applyAlignment="1" applyProtection="1">
      <alignment horizontal="center" vertical="top" wrapText="1"/>
      <protection hidden="1"/>
    </xf>
    <xf numFmtId="0" fontId="12" fillId="0" borderId="16" xfId="0" applyFont="1" applyBorder="1" applyProtection="1">
      <protection hidden="1"/>
    </xf>
    <xf numFmtId="10" fontId="12" fillId="0" borderId="49" xfId="0" applyNumberFormat="1" applyFont="1" applyBorder="1" applyProtection="1">
      <protection hidden="1"/>
    </xf>
    <xf numFmtId="0" fontId="12" fillId="0" borderId="49" xfId="0" applyFont="1" applyBorder="1" applyProtection="1">
      <protection hidden="1"/>
    </xf>
    <xf numFmtId="0" fontId="3" fillId="0" borderId="9" xfId="0" applyFont="1" applyBorder="1" applyAlignment="1" applyProtection="1">
      <alignment horizontal="center" vertical="top" wrapText="1"/>
      <protection locked="0"/>
    </xf>
    <xf numFmtId="0" fontId="1" fillId="0" borderId="29" xfId="0" applyFont="1" applyFill="1" applyBorder="1" applyAlignment="1" applyProtection="1">
      <alignment horizontal="center" vertical="top" wrapText="1"/>
      <protection hidden="1"/>
    </xf>
    <xf numFmtId="0" fontId="2" fillId="10" borderId="23" xfId="0" applyNumberFormat="1" applyFont="1" applyFill="1" applyBorder="1" applyAlignment="1" applyProtection="1">
      <alignment horizontal="center" vertical="top" wrapText="1"/>
      <protection hidden="1"/>
    </xf>
    <xf numFmtId="0" fontId="2" fillId="10" borderId="30" xfId="0" applyNumberFormat="1" applyFont="1" applyFill="1" applyBorder="1" applyAlignment="1" applyProtection="1">
      <alignment horizontal="center" vertical="top" wrapText="1"/>
      <protection hidden="1"/>
    </xf>
    <xf numFmtId="0" fontId="25" fillId="0" borderId="31" xfId="0" applyFont="1" applyBorder="1" applyProtection="1">
      <protection hidden="1"/>
    </xf>
    <xf numFmtId="0" fontId="25" fillId="0" borderId="12" xfId="0" applyFont="1" applyBorder="1" applyProtection="1">
      <protection hidden="1"/>
    </xf>
    <xf numFmtId="2" fontId="26" fillId="0" borderId="32" xfId="0" applyNumberFormat="1" applyFont="1" applyBorder="1" applyProtection="1">
      <protection hidden="1"/>
    </xf>
    <xf numFmtId="0" fontId="1" fillId="0" borderId="58" xfId="0" applyFont="1" applyFill="1" applyBorder="1" applyAlignment="1" applyProtection="1">
      <alignment horizontal="center" vertical="top" wrapText="1"/>
      <protection hidden="1"/>
    </xf>
    <xf numFmtId="0" fontId="1" fillId="11" borderId="59" xfId="0" applyNumberFormat="1" applyFont="1" applyFill="1" applyBorder="1" applyAlignment="1" applyProtection="1">
      <alignment horizontal="center" vertical="top" wrapText="1"/>
      <protection hidden="1"/>
    </xf>
    <xf numFmtId="0" fontId="1" fillId="11" borderId="60" xfId="0" applyNumberFormat="1" applyFont="1" applyFill="1" applyBorder="1" applyAlignment="1" applyProtection="1">
      <alignment horizontal="center" vertical="top" wrapText="1"/>
      <protection hidden="1"/>
    </xf>
    <xf numFmtId="2" fontId="26" fillId="0" borderId="61" xfId="0" applyNumberFormat="1" applyFont="1" applyBorder="1" applyProtection="1">
      <protection hidden="1"/>
    </xf>
    <xf numFmtId="10" fontId="26" fillId="0" borderId="62" xfId="0" applyNumberFormat="1" applyFont="1" applyBorder="1" applyProtection="1">
      <protection hidden="1"/>
    </xf>
    <xf numFmtId="0" fontId="2" fillId="10" borderId="23" xfId="0" applyFont="1" applyFill="1" applyBorder="1" applyAlignment="1" applyProtection="1">
      <alignment horizontal="center" vertical="top" wrapText="1"/>
      <protection hidden="1"/>
    </xf>
    <xf numFmtId="0" fontId="2" fillId="10" borderId="30" xfId="0" applyFont="1" applyFill="1" applyBorder="1" applyAlignment="1" applyProtection="1">
      <alignment horizontal="center" vertical="top" wrapText="1"/>
      <protection hidden="1"/>
    </xf>
    <xf numFmtId="0" fontId="1" fillId="11" borderId="59" xfId="0" applyFont="1" applyFill="1" applyBorder="1" applyAlignment="1" applyProtection="1">
      <alignment horizontal="center" vertical="top" wrapText="1"/>
      <protection hidden="1"/>
    </xf>
    <xf numFmtId="0" fontId="1" fillId="11" borderId="60" xfId="0" applyFont="1" applyFill="1" applyBorder="1" applyAlignment="1" applyProtection="1">
      <alignment horizontal="center" vertical="top" wrapText="1"/>
      <protection hidden="1"/>
    </xf>
    <xf numFmtId="0" fontId="25" fillId="0" borderId="0" xfId="0" applyFont="1" applyBorder="1" applyProtection="1">
      <protection hidden="1"/>
    </xf>
    <xf numFmtId="0" fontId="28" fillId="8" borderId="37" xfId="0" applyFont="1" applyFill="1" applyBorder="1" applyAlignment="1" applyProtection="1">
      <alignment horizontal="center" vertical="top" wrapText="1"/>
      <protection hidden="1"/>
    </xf>
    <xf numFmtId="0" fontId="28" fillId="8" borderId="38" xfId="0" applyFont="1" applyFill="1" applyBorder="1" applyAlignment="1" applyProtection="1">
      <alignment horizontal="center" vertical="top" wrapText="1"/>
      <protection hidden="1"/>
    </xf>
    <xf numFmtId="0" fontId="29" fillId="0" borderId="31" xfId="0" applyFont="1" applyBorder="1" applyProtection="1">
      <protection hidden="1"/>
    </xf>
    <xf numFmtId="0" fontId="29" fillId="0" borderId="12" xfId="0" applyFont="1" applyBorder="1" applyProtection="1">
      <protection hidden="1"/>
    </xf>
    <xf numFmtId="2" fontId="30" fillId="0" borderId="32" xfId="0" applyNumberFormat="1" applyFont="1" applyBorder="1" applyProtection="1">
      <protection hidden="1"/>
    </xf>
    <xf numFmtId="0" fontId="28" fillId="0" borderId="64" xfId="0" applyFont="1" applyFill="1" applyBorder="1" applyAlignment="1" applyProtection="1">
      <alignment horizontal="center" vertical="top" wrapText="1"/>
      <protection hidden="1"/>
    </xf>
    <xf numFmtId="0" fontId="28" fillId="9" borderId="65" xfId="0" applyFont="1" applyFill="1" applyBorder="1" applyAlignment="1" applyProtection="1">
      <alignment horizontal="center" vertical="top" wrapText="1"/>
      <protection hidden="1"/>
    </xf>
    <xf numFmtId="0" fontId="28" fillId="9" borderId="43" xfId="0" applyFont="1" applyFill="1" applyBorder="1" applyAlignment="1" applyProtection="1">
      <alignment horizontal="center" vertical="top" wrapText="1"/>
      <protection hidden="1"/>
    </xf>
    <xf numFmtId="0" fontId="29" fillId="0" borderId="0" xfId="0" applyFont="1" applyBorder="1" applyProtection="1">
      <protection hidden="1"/>
    </xf>
    <xf numFmtId="2" fontId="30" fillId="0" borderId="61" xfId="0" applyNumberFormat="1" applyFont="1" applyBorder="1" applyProtection="1">
      <protection hidden="1"/>
    </xf>
    <xf numFmtId="10" fontId="30" fillId="0" borderId="62" xfId="0" applyNumberFormat="1" applyFont="1" applyBorder="1" applyProtection="1">
      <protection hidden="1"/>
    </xf>
    <xf numFmtId="0" fontId="5" fillId="0" borderId="29" xfId="0" applyFont="1" applyFill="1" applyBorder="1" applyAlignment="1" applyProtection="1">
      <alignment horizontal="center" vertical="top" wrapText="1"/>
      <protection hidden="1"/>
    </xf>
    <xf numFmtId="0" fontId="5" fillId="12" borderId="23" xfId="0" applyFont="1" applyFill="1" applyBorder="1" applyAlignment="1" applyProtection="1">
      <alignment horizontal="center" vertical="top" wrapText="1"/>
      <protection hidden="1"/>
    </xf>
    <xf numFmtId="0" fontId="5" fillId="12" borderId="30" xfId="0" applyFont="1" applyFill="1" applyBorder="1" applyAlignment="1" applyProtection="1">
      <alignment horizontal="center" vertical="top" wrapText="1"/>
      <protection hidden="1"/>
    </xf>
    <xf numFmtId="0" fontId="5" fillId="12" borderId="24" xfId="0" applyFont="1" applyFill="1" applyBorder="1" applyAlignment="1" applyProtection="1">
      <alignment horizontal="center" vertical="top" wrapText="1"/>
      <protection hidden="1"/>
    </xf>
    <xf numFmtId="0" fontId="5" fillId="0" borderId="67" xfId="0" applyFont="1" applyFill="1" applyBorder="1" applyAlignment="1" applyProtection="1">
      <alignment horizontal="center" vertical="top" wrapText="1"/>
      <protection hidden="1"/>
    </xf>
    <xf numFmtId="0" fontId="5" fillId="12" borderId="25" xfId="0" applyFont="1" applyFill="1" applyBorder="1" applyAlignment="1" applyProtection="1">
      <alignment horizontal="center" vertical="top" wrapText="1"/>
      <protection hidden="1"/>
    </xf>
    <xf numFmtId="0" fontId="5" fillId="12" borderId="1" xfId="0" applyFont="1" applyFill="1" applyBorder="1" applyAlignment="1" applyProtection="1">
      <alignment horizontal="center" vertical="top" wrapText="1"/>
      <protection hidden="1"/>
    </xf>
    <xf numFmtId="0" fontId="5" fillId="12" borderId="26" xfId="0" applyFont="1" applyFill="1" applyBorder="1" applyAlignment="1" applyProtection="1">
      <alignment horizontal="center" vertical="top" wrapText="1"/>
      <protection hidden="1"/>
    </xf>
    <xf numFmtId="0" fontId="5" fillId="0" borderId="68" xfId="0" applyFont="1" applyFill="1" applyBorder="1" applyAlignment="1" applyProtection="1">
      <alignment horizontal="center" vertical="top" wrapText="1"/>
      <protection hidden="1"/>
    </xf>
    <xf numFmtId="0" fontId="5" fillId="12" borderId="69" xfId="0" applyFont="1" applyFill="1" applyBorder="1" applyAlignment="1" applyProtection="1">
      <alignment horizontal="center" vertical="top" wrapText="1"/>
      <protection hidden="1"/>
    </xf>
    <xf numFmtId="0" fontId="5" fillId="12" borderId="17" xfId="0" applyFont="1" applyFill="1" applyBorder="1" applyAlignment="1" applyProtection="1">
      <alignment horizontal="center" vertical="top" wrapText="1"/>
      <protection hidden="1"/>
    </xf>
    <xf numFmtId="0" fontId="5" fillId="12" borderId="70" xfId="0" applyFont="1" applyFill="1" applyBorder="1" applyAlignment="1" applyProtection="1">
      <alignment horizontal="center" vertical="top" wrapText="1"/>
      <protection hidden="1"/>
    </xf>
    <xf numFmtId="0" fontId="5" fillId="0" borderId="2" xfId="0" applyFont="1" applyFill="1" applyBorder="1" applyAlignment="1" applyProtection="1">
      <alignment horizontal="center" vertical="top" wrapText="1"/>
      <protection hidden="1"/>
    </xf>
    <xf numFmtId="0" fontId="2" fillId="13" borderId="40" xfId="0" applyFont="1" applyFill="1" applyBorder="1" applyAlignment="1" applyProtection="1">
      <alignment horizontal="center" vertical="top" wrapText="1"/>
      <protection hidden="1"/>
    </xf>
    <xf numFmtId="0" fontId="2" fillId="13" borderId="71" xfId="0" applyFont="1" applyFill="1" applyBorder="1" applyAlignment="1" applyProtection="1">
      <alignment horizontal="center" vertical="top" wrapText="1"/>
      <protection hidden="1"/>
    </xf>
    <xf numFmtId="0" fontId="2" fillId="13" borderId="41" xfId="0" applyFont="1" applyFill="1" applyBorder="1" applyAlignment="1" applyProtection="1">
      <alignment horizontal="center" vertical="top" wrapText="1"/>
      <protection hidden="1"/>
    </xf>
    <xf numFmtId="0" fontId="2" fillId="0" borderId="6"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12" fillId="0" borderId="6"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5" borderId="18" xfId="0" applyFont="1" applyFill="1" applyBorder="1" applyAlignment="1" applyProtection="1">
      <alignment horizontal="center" vertical="center"/>
      <protection locked="0"/>
    </xf>
    <xf numFmtId="0" fontId="12" fillId="5" borderId="19" xfId="0" applyFont="1" applyFill="1" applyBorder="1" applyAlignment="1" applyProtection="1">
      <alignment horizontal="center" vertical="center"/>
      <protection locked="0"/>
    </xf>
    <xf numFmtId="0" fontId="12" fillId="5" borderId="4" xfId="0" applyFont="1" applyFill="1" applyBorder="1" applyAlignment="1" applyProtection="1">
      <alignment horizontal="center" vertical="center"/>
      <protection locked="0"/>
    </xf>
    <xf numFmtId="0" fontId="12" fillId="5" borderId="14" xfId="0" applyFont="1" applyFill="1" applyBorder="1" applyAlignment="1" applyProtection="1">
      <alignment horizontal="center" vertical="center"/>
      <protection locked="0"/>
    </xf>
    <xf numFmtId="0" fontId="12" fillId="0" borderId="52" xfId="0" applyFont="1" applyBorder="1" applyProtection="1">
      <protection hidden="1"/>
    </xf>
    <xf numFmtId="0" fontId="2" fillId="0" borderId="72" xfId="0" applyFont="1" applyFill="1" applyBorder="1" applyAlignment="1" applyProtection="1">
      <alignment horizontal="center" vertical="top" wrapText="1"/>
      <protection hidden="1"/>
    </xf>
    <xf numFmtId="0" fontId="28" fillId="8" borderId="75" xfId="0" applyFont="1" applyFill="1" applyBorder="1" applyAlignment="1" applyProtection="1">
      <alignment horizontal="center" vertical="top" wrapText="1"/>
      <protection hidden="1"/>
    </xf>
    <xf numFmtId="0" fontId="28" fillId="9" borderId="74"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2" borderId="1" xfId="0" applyFont="1" applyFill="1" applyBorder="1" applyAlignment="1" applyProtection="1">
      <alignment horizontal="center" vertical="center" wrapText="1"/>
      <protection hidden="1"/>
    </xf>
    <xf numFmtId="0" fontId="3" fillId="0" borderId="30" xfId="0" applyFont="1" applyBorder="1" applyAlignment="1" applyProtection="1">
      <alignment horizontal="center" vertical="top" wrapText="1"/>
      <protection hidden="1"/>
    </xf>
    <xf numFmtId="0" fontId="3" fillId="0" borderId="24" xfId="0" applyFont="1" applyBorder="1" applyAlignment="1" applyProtection="1">
      <alignment horizontal="center" vertical="top" wrapText="1"/>
      <protection hidden="1"/>
    </xf>
    <xf numFmtId="0" fontId="3" fillId="0" borderId="23" xfId="0" applyFont="1" applyBorder="1" applyAlignment="1" applyProtection="1">
      <alignment horizontal="right" vertical="center" wrapText="1"/>
      <protection hidden="1"/>
    </xf>
    <xf numFmtId="0" fontId="3" fillId="0" borderId="27" xfId="0" applyFont="1" applyBorder="1" applyAlignment="1" applyProtection="1">
      <alignment horizontal="right" vertical="center" wrapText="1"/>
      <protection hidden="1"/>
    </xf>
    <xf numFmtId="0" fontId="2" fillId="8" borderId="34" xfId="0" applyFont="1" applyFill="1" applyBorder="1" applyAlignment="1" applyProtection="1">
      <alignment horizontal="center" vertical="center"/>
      <protection hidden="1"/>
    </xf>
    <xf numFmtId="0" fontId="2" fillId="9" borderId="28" xfId="0" applyFont="1" applyFill="1" applyBorder="1" applyAlignment="1" applyProtection="1">
      <alignment horizontal="center" vertical="center"/>
      <protection hidden="1"/>
    </xf>
    <xf numFmtId="9" fontId="12" fillId="3" borderId="26" xfId="0" applyNumberFormat="1" applyFont="1" applyFill="1" applyBorder="1" applyAlignment="1" applyProtection="1">
      <alignment horizontal="center"/>
      <protection hidden="1"/>
    </xf>
    <xf numFmtId="10" fontId="12" fillId="0" borderId="49" xfId="0" applyNumberFormat="1" applyFont="1" applyBorder="1" applyAlignment="1" applyProtection="1">
      <alignment horizontal="center"/>
      <protection hidden="1"/>
    </xf>
    <xf numFmtId="10" fontId="0" fillId="0" borderId="16" xfId="0" applyNumberFormat="1" applyBorder="1" applyProtection="1">
      <protection hidden="1"/>
    </xf>
    <xf numFmtId="0" fontId="21" fillId="0" borderId="79" xfId="0" applyFont="1" applyBorder="1" applyProtection="1">
      <protection hidden="1"/>
    </xf>
    <xf numFmtId="0" fontId="21" fillId="0" borderId="80" xfId="0" applyFont="1" applyBorder="1" applyAlignment="1" applyProtection="1">
      <alignment horizontal="center"/>
      <protection hidden="1"/>
    </xf>
    <xf numFmtId="0" fontId="5" fillId="2" borderId="25" xfId="1" applyFont="1" applyFill="1" applyBorder="1" applyAlignment="1" applyProtection="1">
      <alignment horizontal="center" vertical="center" wrapText="1"/>
      <protection hidden="1"/>
    </xf>
    <xf numFmtId="0" fontId="5" fillId="0" borderId="25" xfId="1" applyFont="1" applyBorder="1" applyAlignment="1" applyProtection="1">
      <alignment horizontal="center" vertical="center" wrapText="1"/>
      <protection hidden="1"/>
    </xf>
    <xf numFmtId="0" fontId="5" fillId="0" borderId="25" xfId="1" applyFont="1" applyFill="1" applyBorder="1" applyAlignment="1" applyProtection="1">
      <alignment horizontal="center" vertical="center" wrapText="1"/>
      <protection hidden="1"/>
    </xf>
    <xf numFmtId="0" fontId="5" fillId="0" borderId="27" xfId="1" applyFont="1" applyFill="1" applyBorder="1" applyAlignment="1" applyProtection="1">
      <alignment horizontal="center" vertical="center" wrapText="1"/>
      <protection hidden="1"/>
    </xf>
    <xf numFmtId="0" fontId="3" fillId="0" borderId="34" xfId="0" applyFont="1" applyFill="1" applyBorder="1" applyAlignment="1" applyProtection="1">
      <alignment horizontal="center" vertical="center" wrapText="1"/>
      <protection hidden="1"/>
    </xf>
    <xf numFmtId="0" fontId="5" fillId="0" borderId="34" xfId="0" applyFont="1" applyBorder="1" applyAlignment="1" applyProtection="1">
      <alignment horizontal="center" vertical="center"/>
      <protection hidden="1"/>
    </xf>
    <xf numFmtId="0" fontId="5" fillId="0" borderId="34" xfId="0" applyFont="1" applyBorder="1" applyAlignment="1" applyProtection="1">
      <alignment horizontal="center"/>
      <protection hidden="1"/>
    </xf>
    <xf numFmtId="0" fontId="12" fillId="0" borderId="34" xfId="0" applyFont="1" applyBorder="1" applyAlignment="1" applyProtection="1">
      <alignment horizontal="center" vertical="center"/>
      <protection hidden="1"/>
    </xf>
    <xf numFmtId="0" fontId="12" fillId="0" borderId="49" xfId="0" applyFont="1" applyBorder="1" applyAlignment="1" applyProtection="1">
      <alignment horizontal="center"/>
      <protection hidden="1"/>
    </xf>
    <xf numFmtId="0" fontId="3" fillId="0" borderId="41" xfId="0" applyFont="1" applyBorder="1" applyAlignment="1" applyProtection="1">
      <alignment horizontal="center" vertical="top" wrapText="1"/>
      <protection hidden="1"/>
    </xf>
    <xf numFmtId="0" fontId="12" fillId="0" borderId="25" xfId="0" applyFont="1" applyBorder="1" applyAlignment="1" applyProtection="1">
      <alignment horizontal="center"/>
      <protection hidden="1"/>
    </xf>
    <xf numFmtId="0" fontId="12" fillId="0" borderId="27" xfId="0" applyFont="1" applyBorder="1" applyAlignment="1" applyProtection="1">
      <alignment horizontal="center"/>
      <protection hidden="1"/>
    </xf>
    <xf numFmtId="0" fontId="0" fillId="0" borderId="34" xfId="0" applyBorder="1" applyProtection="1">
      <protection hidden="1"/>
    </xf>
    <xf numFmtId="0" fontId="12" fillId="0" borderId="34" xfId="0" applyFont="1" applyBorder="1" applyAlignment="1" applyProtection="1">
      <alignment horizontal="center"/>
      <protection hidden="1"/>
    </xf>
    <xf numFmtId="0" fontId="12" fillId="0" borderId="85" xfId="0" applyFont="1" applyBorder="1" applyAlignment="1" applyProtection="1">
      <alignment horizontal="center"/>
      <protection hidden="1"/>
    </xf>
    <xf numFmtId="0" fontId="3" fillId="0" borderId="55" xfId="0" applyFont="1" applyBorder="1" applyAlignment="1" applyProtection="1">
      <alignment horizontal="center" vertical="center" wrapText="1"/>
      <protection hidden="1"/>
    </xf>
    <xf numFmtId="0" fontId="12" fillId="0" borderId="55" xfId="0" applyFont="1" applyBorder="1" applyAlignment="1" applyProtection="1">
      <alignment horizontal="center"/>
      <protection hidden="1"/>
    </xf>
    <xf numFmtId="0" fontId="5" fillId="0" borderId="55" xfId="0" applyFont="1" applyBorder="1" applyAlignment="1" applyProtection="1">
      <alignment horizontal="center" vertical="center"/>
      <protection hidden="1"/>
    </xf>
    <xf numFmtId="0" fontId="12" fillId="0" borderId="55" xfId="0" applyFont="1" applyBorder="1" applyAlignment="1" applyProtection="1">
      <alignment horizontal="center" vertical="center"/>
      <protection hidden="1"/>
    </xf>
    <xf numFmtId="0" fontId="3" fillId="0" borderId="40" xfId="0" applyFont="1" applyBorder="1" applyAlignment="1" applyProtection="1">
      <alignment horizontal="center" vertical="top" wrapText="1"/>
      <protection hidden="1"/>
    </xf>
    <xf numFmtId="0" fontId="5" fillId="0" borderId="34" xfId="0" applyFont="1" applyFill="1" applyBorder="1" applyAlignment="1" applyProtection="1">
      <alignment horizontal="center" vertical="center" wrapText="1"/>
      <protection hidden="1"/>
    </xf>
    <xf numFmtId="0" fontId="5" fillId="2" borderId="85" xfId="1" applyFont="1" applyFill="1" applyBorder="1" applyAlignment="1" applyProtection="1">
      <alignment horizontal="center" vertical="center" wrapText="1"/>
      <protection hidden="1"/>
    </xf>
    <xf numFmtId="0" fontId="5" fillId="0" borderId="55" xfId="0" applyFont="1" applyFill="1" applyBorder="1" applyAlignment="1" applyProtection="1">
      <alignment horizontal="center" vertical="center" wrapText="1"/>
      <protection hidden="1"/>
    </xf>
    <xf numFmtId="0" fontId="3" fillId="0" borderId="71" xfId="0" applyFont="1" applyBorder="1" applyAlignment="1" applyProtection="1">
      <alignment horizontal="center" vertical="top" wrapText="1"/>
      <protection hidden="1"/>
    </xf>
    <xf numFmtId="0" fontId="0" fillId="0" borderId="0" xfId="0" applyProtection="1">
      <protection locked="0"/>
    </xf>
    <xf numFmtId="0" fontId="0" fillId="0" borderId="0" xfId="0" applyAlignment="1" applyProtection="1">
      <alignment horizontal="left" vertical="top"/>
      <protection locked="0"/>
    </xf>
    <xf numFmtId="0" fontId="0" fillId="0" borderId="0" xfId="0" applyBorder="1" applyProtection="1">
      <protection locked="0"/>
    </xf>
    <xf numFmtId="0" fontId="12" fillId="0" borderId="0" xfId="0" applyFont="1" applyProtection="1">
      <protection locked="0"/>
    </xf>
    <xf numFmtId="0" fontId="11" fillId="0" borderId="0" xfId="0" applyFont="1" applyProtection="1">
      <protection locked="0"/>
    </xf>
    <xf numFmtId="0" fontId="0" fillId="0" borderId="8" xfId="0" applyBorder="1" applyProtection="1">
      <protection locked="0"/>
    </xf>
    <xf numFmtId="0" fontId="3" fillId="0" borderId="0" xfId="0" applyFont="1" applyFill="1" applyBorder="1" applyAlignment="1" applyProtection="1">
      <alignment horizontal="center" vertical="top" wrapText="1"/>
      <protection locked="0"/>
    </xf>
    <xf numFmtId="0" fontId="15" fillId="0" borderId="55" xfId="0" applyFont="1" applyBorder="1" applyAlignment="1" applyProtection="1">
      <alignment horizontal="center" vertical="top" wrapText="1"/>
      <protection locked="0"/>
    </xf>
    <xf numFmtId="0" fontId="24" fillId="0" borderId="0" xfId="0" applyFont="1" applyBorder="1" applyAlignment="1" applyProtection="1">
      <alignment wrapText="1"/>
      <protection locked="0"/>
    </xf>
    <xf numFmtId="0" fontId="25" fillId="0" borderId="0" xfId="0" applyFont="1" applyProtection="1">
      <protection locked="0"/>
    </xf>
    <xf numFmtId="0" fontId="27" fillId="0" borderId="0" xfId="0" applyFont="1" applyBorder="1" applyAlignment="1" applyProtection="1">
      <alignment wrapText="1"/>
      <protection locked="0"/>
    </xf>
    <xf numFmtId="0" fontId="29" fillId="0" borderId="0" xfId="0" applyFont="1" applyProtection="1">
      <protection locked="0"/>
    </xf>
    <xf numFmtId="0" fontId="20" fillId="0" borderId="0" xfId="0" applyFont="1" applyBorder="1" applyAlignment="1" applyProtection="1">
      <alignment wrapText="1"/>
      <protection locked="0"/>
    </xf>
    <xf numFmtId="0" fontId="0" fillId="0" borderId="0" xfId="0" applyBorder="1" applyAlignment="1" applyProtection="1">
      <alignment horizontal="center" vertical="top" wrapText="1"/>
      <protection locked="0"/>
    </xf>
    <xf numFmtId="0" fontId="3" fillId="0" borderId="7" xfId="0" applyFont="1" applyBorder="1" applyAlignment="1" applyProtection="1">
      <alignment horizontal="center" vertical="top" wrapText="1"/>
      <protection locked="0"/>
    </xf>
    <xf numFmtId="0" fontId="0" fillId="0" borderId="7" xfId="0" applyBorder="1" applyProtection="1">
      <protection locked="0"/>
    </xf>
    <xf numFmtId="0" fontId="21" fillId="0" borderId="7" xfId="0" applyFont="1" applyBorder="1" applyProtection="1">
      <protection locked="0"/>
    </xf>
    <xf numFmtId="0" fontId="3" fillId="0" borderId="18" xfId="0" applyFont="1" applyBorder="1" applyAlignment="1" applyProtection="1">
      <alignment horizontal="center" vertical="top" wrapText="1"/>
      <protection locked="0"/>
    </xf>
    <xf numFmtId="0" fontId="21" fillId="0" borderId="18" xfId="0" applyFont="1" applyBorder="1" applyProtection="1">
      <protection locked="0"/>
    </xf>
    <xf numFmtId="0" fontId="3" fillId="7" borderId="6" xfId="0" applyFont="1" applyFill="1" applyBorder="1" applyAlignment="1" applyProtection="1">
      <alignment horizontal="center" vertical="top" wrapText="1"/>
      <protection locked="0"/>
    </xf>
    <xf numFmtId="0" fontId="3" fillId="7" borderId="1" xfId="0" applyFont="1" applyFill="1" applyBorder="1" applyAlignment="1" applyProtection="1">
      <alignment horizontal="center" vertical="top" wrapText="1"/>
      <protection locked="0"/>
    </xf>
    <xf numFmtId="0" fontId="3" fillId="7" borderId="11" xfId="0" applyFont="1" applyFill="1" applyBorder="1" applyAlignment="1" applyProtection="1">
      <alignment horizontal="center" vertical="top" wrapText="1"/>
      <protection locked="0"/>
    </xf>
    <xf numFmtId="0" fontId="23" fillId="0" borderId="23" xfId="0" applyFont="1" applyBorder="1" applyAlignment="1" applyProtection="1">
      <alignment horizontal="center" vertical="center"/>
    </xf>
    <xf numFmtId="0" fontId="0" fillId="0" borderId="24" xfId="0" applyBorder="1" applyAlignment="1" applyProtection="1">
      <alignment horizontal="center" vertical="center"/>
    </xf>
    <xf numFmtId="0" fontId="23" fillId="0" borderId="25" xfId="0" applyFont="1" applyBorder="1" applyAlignment="1" applyProtection="1">
      <alignment horizontal="center" vertical="center"/>
    </xf>
    <xf numFmtId="0" fontId="0" fillId="0" borderId="26" xfId="0" applyBorder="1" applyAlignment="1" applyProtection="1">
      <alignment horizontal="center" vertical="center"/>
    </xf>
    <xf numFmtId="0" fontId="23" fillId="0" borderId="27" xfId="0" applyFont="1" applyBorder="1" applyAlignment="1" applyProtection="1">
      <alignment horizontal="center" vertical="center"/>
    </xf>
    <xf numFmtId="0" fontId="0" fillId="0" borderId="28" xfId="0" applyBorder="1" applyAlignment="1" applyProtection="1">
      <alignment horizontal="center" vertical="center"/>
    </xf>
    <xf numFmtId="0" fontId="5" fillId="0" borderId="0" xfId="0" applyFont="1" applyFill="1" applyBorder="1" applyAlignment="1" applyProtection="1">
      <alignment horizontal="center" vertical="center"/>
      <protection hidden="1"/>
    </xf>
    <xf numFmtId="0" fontId="0" fillId="7" borderId="12" xfId="0" applyFill="1" applyBorder="1" applyProtection="1">
      <protection hidden="1"/>
    </xf>
    <xf numFmtId="0" fontId="12" fillId="0" borderId="1" xfId="0" applyFont="1" applyBorder="1" applyProtection="1">
      <protection hidden="1"/>
    </xf>
    <xf numFmtId="0" fontId="0" fillId="5" borderId="12" xfId="0" applyFill="1" applyBorder="1" applyProtection="1">
      <protection hidden="1"/>
    </xf>
    <xf numFmtId="0" fontId="12" fillId="0" borderId="12" xfId="0" applyFont="1" applyBorder="1" applyProtection="1">
      <protection hidden="1"/>
    </xf>
    <xf numFmtId="0" fontId="12" fillId="5" borderId="12" xfId="0" applyFont="1" applyFill="1" applyBorder="1" applyProtection="1">
      <protection hidden="1"/>
    </xf>
    <xf numFmtId="0" fontId="0" fillId="0" borderId="31" xfId="0" applyBorder="1" applyProtection="1">
      <protection hidden="1"/>
    </xf>
    <xf numFmtId="0" fontId="0" fillId="0" borderId="12" xfId="0" applyBorder="1" applyProtection="1">
      <protection hidden="1"/>
    </xf>
    <xf numFmtId="0" fontId="0" fillId="0" borderId="51" xfId="0" applyBorder="1" applyProtection="1">
      <protection hidden="1"/>
    </xf>
    <xf numFmtId="0" fontId="3" fillId="0" borderId="12" xfId="0" applyFont="1" applyFill="1" applyBorder="1" applyAlignment="1" applyProtection="1">
      <alignment horizontal="center" vertical="top" wrapText="1"/>
      <protection hidden="1"/>
    </xf>
    <xf numFmtId="0" fontId="3" fillId="6" borderId="40" xfId="0" applyFont="1" applyFill="1" applyBorder="1" applyAlignment="1" applyProtection="1">
      <alignment horizontal="center" vertical="top" wrapText="1"/>
    </xf>
    <xf numFmtId="0" fontId="3" fillId="6" borderId="41" xfId="0" applyFont="1" applyFill="1" applyBorder="1" applyAlignment="1" applyProtection="1">
      <alignment horizontal="center" vertical="top" wrapText="1"/>
    </xf>
    <xf numFmtId="0" fontId="5" fillId="4" borderId="23" xfId="1" applyFont="1" applyFill="1" applyBorder="1" applyAlignment="1" applyProtection="1">
      <alignment horizontal="center" vertical="center" wrapText="1"/>
    </xf>
    <xf numFmtId="0" fontId="5" fillId="4" borderId="24" xfId="0" applyFont="1" applyFill="1" applyBorder="1" applyAlignment="1" applyProtection="1">
      <alignment horizontal="center" vertical="center"/>
    </xf>
    <xf numFmtId="0" fontId="5" fillId="4" borderId="25" xfId="1" applyFont="1" applyFill="1" applyBorder="1" applyAlignment="1" applyProtection="1">
      <alignment horizontal="center" vertical="center" wrapText="1"/>
    </xf>
    <xf numFmtId="0" fontId="5" fillId="4" borderId="26" xfId="0" applyFont="1" applyFill="1" applyBorder="1" applyAlignment="1" applyProtection="1">
      <alignment horizontal="center" vertical="center"/>
    </xf>
    <xf numFmtId="0" fontId="5" fillId="4" borderId="27" xfId="1" applyFont="1" applyFill="1" applyBorder="1" applyAlignment="1" applyProtection="1">
      <alignment horizontal="center" vertical="center" wrapText="1"/>
    </xf>
    <xf numFmtId="0" fontId="5" fillId="4" borderId="28" xfId="0" applyFont="1" applyFill="1" applyBorder="1" applyAlignment="1" applyProtection="1">
      <alignment horizontal="center" vertical="center"/>
    </xf>
    <xf numFmtId="0" fontId="10" fillId="5" borderId="7" xfId="0" applyFont="1" applyFill="1" applyBorder="1" applyAlignment="1" applyProtection="1">
      <alignment textRotation="90"/>
    </xf>
    <xf numFmtId="0" fontId="4" fillId="5" borderId="7" xfId="1" applyFill="1" applyBorder="1" applyAlignment="1" applyProtection="1">
      <alignment horizontal="center" vertical="center" wrapText="1"/>
    </xf>
    <xf numFmtId="0" fontId="5" fillId="5" borderId="7" xfId="0" applyFont="1" applyFill="1" applyBorder="1" applyAlignment="1" applyProtection="1">
      <alignment horizontal="center" vertical="center"/>
    </xf>
    <xf numFmtId="0" fontId="12" fillId="4" borderId="23" xfId="0" applyFont="1" applyFill="1" applyBorder="1" applyAlignment="1" applyProtection="1">
      <alignment horizontal="center"/>
    </xf>
    <xf numFmtId="0" fontId="12" fillId="4" borderId="24" xfId="0" applyFont="1" applyFill="1" applyBorder="1" applyAlignment="1" applyProtection="1">
      <alignment horizontal="center"/>
    </xf>
    <xf numFmtId="0" fontId="12" fillId="4" borderId="25" xfId="0" applyFont="1" applyFill="1" applyBorder="1" applyAlignment="1" applyProtection="1">
      <alignment horizontal="center"/>
    </xf>
    <xf numFmtId="0" fontId="12" fillId="4" borderId="26" xfId="0" applyFont="1" applyFill="1" applyBorder="1" applyAlignment="1" applyProtection="1">
      <alignment horizontal="center"/>
    </xf>
    <xf numFmtId="0" fontId="12" fillId="4" borderId="27" xfId="0" applyFont="1" applyFill="1" applyBorder="1" applyAlignment="1" applyProtection="1">
      <alignment horizontal="center"/>
    </xf>
    <xf numFmtId="0" fontId="12" fillId="4" borderId="28" xfId="0" applyFont="1" applyFill="1" applyBorder="1" applyAlignment="1" applyProtection="1">
      <alignment horizontal="center"/>
    </xf>
    <xf numFmtId="0" fontId="14" fillId="5" borderId="7" xfId="1" applyFont="1" applyFill="1" applyBorder="1" applyAlignment="1" applyProtection="1">
      <alignment horizontal="center" vertical="center" wrapText="1"/>
    </xf>
    <xf numFmtId="0" fontId="17" fillId="0" borderId="0" xfId="0" applyFont="1" applyBorder="1" applyAlignment="1" applyProtection="1">
      <protection locked="0"/>
    </xf>
    <xf numFmtId="0" fontId="3" fillId="0" borderId="0" xfId="0" applyFont="1" applyAlignment="1" applyProtection="1">
      <alignment horizontal="right" vertical="center" wrapText="1"/>
      <protection locked="0"/>
    </xf>
    <xf numFmtId="0" fontId="17" fillId="0" borderId="0" xfId="0" applyFont="1" applyProtection="1">
      <protection locked="0"/>
    </xf>
    <xf numFmtId="0" fontId="0" fillId="0" borderId="0" xfId="0" applyAlignment="1" applyProtection="1">
      <alignment wrapText="1"/>
      <protection locked="0"/>
    </xf>
    <xf numFmtId="0" fontId="3" fillId="0" borderId="0" xfId="0" applyFont="1" applyBorder="1" applyAlignment="1" applyProtection="1">
      <alignment horizontal="right"/>
      <protection locked="0"/>
    </xf>
    <xf numFmtId="0" fontId="0" fillId="0" borderId="81" xfId="0" applyBorder="1" applyProtection="1">
      <protection locked="0"/>
    </xf>
    <xf numFmtId="0" fontId="14" fillId="0" borderId="0" xfId="1"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12" fillId="0" borderId="83" xfId="0" applyFont="1" applyBorder="1" applyProtection="1">
      <protection locked="0"/>
    </xf>
    <xf numFmtId="10" fontId="12" fillId="0" borderId="0" xfId="0" applyNumberFormat="1" applyFont="1" applyBorder="1" applyProtection="1">
      <protection locked="0"/>
    </xf>
    <xf numFmtId="0" fontId="5" fillId="0" borderId="0" xfId="0" applyFont="1" applyBorder="1" applyProtection="1">
      <protection locked="0"/>
    </xf>
    <xf numFmtId="0" fontId="0" fillId="0" borderId="0" xfId="0" applyAlignment="1" applyProtection="1">
      <alignment horizontal="center"/>
      <protection locked="0"/>
    </xf>
    <xf numFmtId="164" fontId="12" fillId="0" borderId="1" xfId="0" applyNumberFormat="1" applyFont="1" applyBorder="1" applyAlignment="1" applyProtection="1">
      <alignment horizontal="center"/>
      <protection hidden="1"/>
    </xf>
    <xf numFmtId="164" fontId="12" fillId="0" borderId="34" xfId="0" applyNumberFormat="1" applyFont="1" applyBorder="1" applyAlignment="1" applyProtection="1">
      <alignment horizontal="center"/>
      <protection hidden="1"/>
    </xf>
    <xf numFmtId="0" fontId="1" fillId="0" borderId="0" xfId="0" applyFont="1" applyFill="1" applyAlignment="1" applyProtection="1">
      <alignment horizontal="left" vertical="center" wrapText="1"/>
      <protection locked="0"/>
    </xf>
    <xf numFmtId="0" fontId="0" fillId="0" borderId="87" xfId="0" applyBorder="1" applyProtection="1">
      <protection locked="0"/>
    </xf>
    <xf numFmtId="0" fontId="4" fillId="0" borderId="0" xfId="1" applyBorder="1" applyAlignment="1" applyProtection="1">
      <alignment horizontal="center" vertical="center" wrapText="1"/>
      <protection locked="0"/>
    </xf>
    <xf numFmtId="0" fontId="12" fillId="0" borderId="0" xfId="0" applyFont="1" applyBorder="1" applyAlignment="1" applyProtection="1">
      <alignment horizontal="center"/>
      <protection locked="0"/>
    </xf>
    <xf numFmtId="0" fontId="12" fillId="0" borderId="0" xfId="0" applyFont="1" applyBorder="1" applyProtection="1">
      <protection locked="0"/>
    </xf>
    <xf numFmtId="0" fontId="0" fillId="0" borderId="83" xfId="0" applyBorder="1" applyProtection="1">
      <protection locked="0"/>
    </xf>
    <xf numFmtId="0" fontId="0" fillId="0" borderId="0" xfId="0" applyBorder="1" applyAlignment="1" applyProtection="1">
      <alignment horizontal="center"/>
      <protection locked="0"/>
    </xf>
    <xf numFmtId="0" fontId="0" fillId="0" borderId="5" xfId="0" applyBorder="1" applyAlignment="1" applyProtection="1">
      <alignment horizontal="center"/>
      <protection locked="0"/>
    </xf>
    <xf numFmtId="9" fontId="12" fillId="17" borderId="1" xfId="0" applyNumberFormat="1" applyFont="1" applyFill="1" applyBorder="1" applyAlignment="1" applyProtection="1">
      <alignment horizontal="center"/>
      <protection hidden="1"/>
    </xf>
    <xf numFmtId="9" fontId="12" fillId="17" borderId="26" xfId="0" applyNumberFormat="1" applyFont="1" applyFill="1" applyBorder="1" applyAlignment="1" applyProtection="1">
      <alignment horizontal="center"/>
      <protection hidden="1"/>
    </xf>
    <xf numFmtId="0" fontId="5" fillId="17" borderId="1" xfId="0" applyFont="1" applyFill="1" applyBorder="1" applyAlignment="1" applyProtection="1">
      <alignment horizontal="center"/>
      <protection hidden="1"/>
    </xf>
    <xf numFmtId="9" fontId="12" fillId="17" borderId="26" xfId="0" applyNumberFormat="1" applyFont="1" applyFill="1" applyBorder="1" applyProtection="1">
      <protection hidden="1"/>
    </xf>
    <xf numFmtId="0" fontId="3" fillId="17" borderId="16" xfId="0" applyFont="1" applyFill="1" applyBorder="1" applyAlignment="1" applyProtection="1">
      <alignment horizontal="right" vertical="center"/>
      <protection hidden="1"/>
    </xf>
    <xf numFmtId="0" fontId="3" fillId="17" borderId="0" xfId="0" applyFont="1" applyFill="1" applyBorder="1" applyAlignment="1" applyProtection="1">
      <alignment horizontal="right" vertical="center"/>
      <protection hidden="1"/>
    </xf>
    <xf numFmtId="0" fontId="3" fillId="16" borderId="16" xfId="0" applyFont="1" applyFill="1" applyBorder="1" applyAlignment="1" applyProtection="1">
      <alignment horizontal="right" vertical="center"/>
      <protection hidden="1"/>
    </xf>
    <xf numFmtId="0" fontId="3" fillId="16" borderId="0" xfId="0" applyFont="1" applyFill="1" applyBorder="1" applyAlignment="1" applyProtection="1">
      <alignment horizontal="right" vertical="center"/>
      <protection hidden="1"/>
    </xf>
    <xf numFmtId="0" fontId="5" fillId="16" borderId="1" xfId="0" applyFont="1" applyFill="1" applyBorder="1" applyAlignment="1" applyProtection="1">
      <alignment horizontal="center"/>
      <protection hidden="1"/>
    </xf>
    <xf numFmtId="9" fontId="12" fillId="16" borderId="26" xfId="0" applyNumberFormat="1" applyFont="1" applyFill="1" applyBorder="1" applyAlignment="1" applyProtection="1">
      <alignment horizontal="center"/>
      <protection hidden="1"/>
    </xf>
    <xf numFmtId="9" fontId="12" fillId="16" borderId="1" xfId="0" applyNumberFormat="1" applyFont="1" applyFill="1" applyBorder="1" applyAlignment="1" applyProtection="1">
      <alignment horizontal="center"/>
      <protection hidden="1"/>
    </xf>
    <xf numFmtId="9" fontId="12" fillId="16" borderId="26" xfId="0" applyNumberFormat="1" applyFont="1" applyFill="1" applyBorder="1" applyProtection="1">
      <protection hidden="1"/>
    </xf>
    <xf numFmtId="9" fontId="12" fillId="18" borderId="1" xfId="0" applyNumberFormat="1" applyFont="1" applyFill="1" applyBorder="1" applyAlignment="1" applyProtection="1">
      <alignment horizontal="center"/>
      <protection hidden="1"/>
    </xf>
    <xf numFmtId="9" fontId="12" fillId="18" borderId="26" xfId="0" applyNumberFormat="1" applyFont="1" applyFill="1" applyBorder="1" applyAlignment="1" applyProtection="1">
      <alignment horizontal="center"/>
      <protection hidden="1"/>
    </xf>
    <xf numFmtId="0" fontId="5" fillId="18" borderId="1" xfId="0" applyFont="1" applyFill="1" applyBorder="1" applyAlignment="1" applyProtection="1">
      <alignment horizontal="center"/>
      <protection hidden="1"/>
    </xf>
    <xf numFmtId="9" fontId="12" fillId="18" borderId="26" xfId="0" applyNumberFormat="1" applyFont="1" applyFill="1" applyBorder="1" applyProtection="1">
      <protection hidden="1"/>
    </xf>
    <xf numFmtId="0" fontId="3" fillId="18" borderId="16" xfId="0" applyFont="1" applyFill="1" applyBorder="1" applyAlignment="1" applyProtection="1">
      <alignment horizontal="right"/>
      <protection hidden="1"/>
    </xf>
    <xf numFmtId="0" fontId="3" fillId="18" borderId="0" xfId="0" applyFont="1" applyFill="1" applyBorder="1" applyAlignment="1" applyProtection="1">
      <alignment horizontal="right"/>
      <protection hidden="1"/>
    </xf>
    <xf numFmtId="0" fontId="5" fillId="18" borderId="55" xfId="0" applyFont="1" applyFill="1" applyBorder="1" applyAlignment="1" applyProtection="1">
      <alignment horizontal="center"/>
      <protection hidden="1"/>
    </xf>
    <xf numFmtId="9" fontId="12" fillId="18" borderId="84" xfId="0" applyNumberFormat="1" applyFont="1" applyFill="1" applyBorder="1" applyAlignment="1" applyProtection="1">
      <alignment horizontal="center"/>
      <protection hidden="1"/>
    </xf>
    <xf numFmtId="9" fontId="12" fillId="19" borderId="1" xfId="0" applyNumberFormat="1" applyFont="1" applyFill="1" applyBorder="1" applyAlignment="1" applyProtection="1">
      <alignment horizontal="center"/>
      <protection hidden="1"/>
    </xf>
    <xf numFmtId="9" fontId="12" fillId="19" borderId="26" xfId="0" applyNumberFormat="1" applyFont="1" applyFill="1" applyBorder="1" applyAlignment="1" applyProtection="1">
      <alignment horizontal="center"/>
      <protection hidden="1"/>
    </xf>
    <xf numFmtId="0" fontId="5" fillId="19" borderId="1" xfId="0" applyFont="1" applyFill="1" applyBorder="1" applyAlignment="1" applyProtection="1">
      <alignment horizontal="center"/>
      <protection hidden="1"/>
    </xf>
    <xf numFmtId="9" fontId="12" fillId="19" borderId="26" xfId="0" applyNumberFormat="1" applyFont="1" applyFill="1" applyBorder="1" applyProtection="1">
      <protection hidden="1"/>
    </xf>
    <xf numFmtId="0" fontId="3" fillId="19" borderId="16" xfId="0" applyFont="1" applyFill="1" applyBorder="1" applyAlignment="1" applyProtection="1">
      <alignment horizontal="right" vertical="center"/>
      <protection hidden="1"/>
    </xf>
    <xf numFmtId="0" fontId="3" fillId="19" borderId="0" xfId="0" applyFont="1" applyFill="1" applyBorder="1" applyAlignment="1" applyProtection="1">
      <alignment horizontal="right" vertical="center"/>
      <protection hidden="1"/>
    </xf>
    <xf numFmtId="0" fontId="3" fillId="15" borderId="16" xfId="0" applyFont="1" applyFill="1" applyBorder="1" applyAlignment="1" applyProtection="1">
      <alignment horizontal="right" vertical="center"/>
      <protection hidden="1"/>
    </xf>
    <xf numFmtId="0" fontId="3" fillId="15" borderId="0" xfId="0" applyFont="1" applyFill="1" applyBorder="1" applyAlignment="1" applyProtection="1">
      <alignment horizontal="right" vertical="center"/>
      <protection hidden="1"/>
    </xf>
    <xf numFmtId="0" fontId="5" fillId="15" borderId="1" xfId="0" applyFont="1" applyFill="1" applyBorder="1" applyAlignment="1" applyProtection="1">
      <alignment horizontal="center"/>
      <protection hidden="1"/>
    </xf>
    <xf numFmtId="9" fontId="12" fillId="15" borderId="26" xfId="0" applyNumberFormat="1" applyFont="1" applyFill="1" applyBorder="1" applyAlignment="1" applyProtection="1">
      <alignment horizontal="center"/>
      <protection hidden="1"/>
    </xf>
    <xf numFmtId="9" fontId="12" fillId="15" borderId="1" xfId="0" applyNumberFormat="1" applyFont="1" applyFill="1" applyBorder="1" applyAlignment="1" applyProtection="1">
      <alignment horizontal="center"/>
      <protection hidden="1"/>
    </xf>
    <xf numFmtId="9" fontId="12" fillId="15" borderId="26" xfId="0" applyNumberFormat="1" applyFont="1" applyFill="1" applyBorder="1" applyProtection="1">
      <protection hidden="1"/>
    </xf>
    <xf numFmtId="9" fontId="12" fillId="20" borderId="1" xfId="0" applyNumberFormat="1" applyFont="1" applyFill="1" applyBorder="1" applyAlignment="1" applyProtection="1">
      <alignment horizontal="center"/>
      <protection hidden="1"/>
    </xf>
    <xf numFmtId="9" fontId="12" fillId="20" borderId="26" xfId="0" applyNumberFormat="1" applyFont="1" applyFill="1" applyBorder="1" applyAlignment="1" applyProtection="1">
      <alignment horizontal="center"/>
      <protection hidden="1"/>
    </xf>
    <xf numFmtId="0" fontId="5" fillId="20" borderId="1" xfId="0" applyFont="1" applyFill="1" applyBorder="1" applyAlignment="1" applyProtection="1">
      <alignment horizontal="center"/>
      <protection hidden="1"/>
    </xf>
    <xf numFmtId="9" fontId="12" fillId="20" borderId="26" xfId="0" applyNumberFormat="1" applyFont="1" applyFill="1" applyBorder="1" applyProtection="1">
      <protection hidden="1"/>
    </xf>
    <xf numFmtId="0" fontId="3" fillId="20" borderId="16" xfId="0" applyFont="1" applyFill="1" applyBorder="1" applyAlignment="1" applyProtection="1">
      <alignment horizontal="right" vertical="center"/>
      <protection hidden="1"/>
    </xf>
    <xf numFmtId="0" fontId="3" fillId="20" borderId="0" xfId="0" applyFont="1" applyFill="1" applyBorder="1" applyAlignment="1" applyProtection="1">
      <alignment horizontal="right" vertical="center"/>
      <protection hidden="1"/>
    </xf>
    <xf numFmtId="0" fontId="3" fillId="21" borderId="16" xfId="0" applyFont="1" applyFill="1" applyBorder="1" applyAlignment="1" applyProtection="1">
      <alignment horizontal="right" vertical="center"/>
      <protection hidden="1"/>
    </xf>
    <xf numFmtId="0" fontId="3" fillId="21" borderId="0" xfId="0" applyFont="1" applyFill="1" applyBorder="1" applyAlignment="1" applyProtection="1">
      <alignment horizontal="right" vertical="center"/>
      <protection hidden="1"/>
    </xf>
    <xf numFmtId="0" fontId="5" fillId="21" borderId="1" xfId="0" applyFont="1" applyFill="1" applyBorder="1" applyAlignment="1" applyProtection="1">
      <alignment horizontal="center"/>
      <protection hidden="1"/>
    </xf>
    <xf numFmtId="9" fontId="12" fillId="21" borderId="26" xfId="0" applyNumberFormat="1" applyFont="1" applyFill="1" applyBorder="1" applyAlignment="1" applyProtection="1">
      <alignment horizontal="center"/>
      <protection hidden="1"/>
    </xf>
    <xf numFmtId="9" fontId="12" fillId="21" borderId="1" xfId="0" applyNumberFormat="1" applyFont="1" applyFill="1" applyBorder="1" applyAlignment="1" applyProtection="1">
      <alignment horizontal="center"/>
      <protection hidden="1"/>
    </xf>
    <xf numFmtId="9" fontId="12" fillId="21" borderId="26" xfId="0" applyNumberFormat="1" applyFont="1" applyFill="1" applyBorder="1" applyProtection="1">
      <protection hidden="1"/>
    </xf>
    <xf numFmtId="9" fontId="12" fillId="22" borderId="1" xfId="0" applyNumberFormat="1" applyFont="1" applyFill="1" applyBorder="1" applyAlignment="1" applyProtection="1">
      <alignment horizontal="center"/>
      <protection hidden="1"/>
    </xf>
    <xf numFmtId="9" fontId="12" fillId="22" borderId="26" xfId="0" applyNumberFormat="1" applyFont="1" applyFill="1" applyBorder="1" applyAlignment="1" applyProtection="1">
      <alignment horizontal="center"/>
      <protection hidden="1"/>
    </xf>
    <xf numFmtId="0" fontId="5" fillId="22" borderId="1" xfId="0" applyFont="1" applyFill="1" applyBorder="1" applyAlignment="1" applyProtection="1">
      <alignment horizontal="center"/>
      <protection hidden="1"/>
    </xf>
    <xf numFmtId="9" fontId="12" fillId="22" borderId="26" xfId="0" applyNumberFormat="1" applyFont="1" applyFill="1" applyBorder="1" applyProtection="1">
      <protection hidden="1"/>
    </xf>
    <xf numFmtId="0" fontId="3" fillId="22" borderId="16" xfId="0" applyFont="1" applyFill="1" applyBorder="1" applyAlignment="1" applyProtection="1">
      <alignment horizontal="right" vertical="center"/>
      <protection hidden="1"/>
    </xf>
    <xf numFmtId="0" fontId="3" fillId="22" borderId="0" xfId="0" applyFont="1" applyFill="1" applyBorder="1" applyAlignment="1" applyProtection="1">
      <alignment horizontal="right" vertical="center"/>
      <protection hidden="1"/>
    </xf>
    <xf numFmtId="0" fontId="3" fillId="23" borderId="16" xfId="0" applyFont="1" applyFill="1" applyBorder="1" applyAlignment="1" applyProtection="1">
      <alignment horizontal="right" vertical="center"/>
      <protection hidden="1"/>
    </xf>
    <xf numFmtId="0" fontId="3" fillId="23" borderId="0" xfId="0" applyFont="1" applyFill="1" applyBorder="1" applyAlignment="1" applyProtection="1">
      <alignment horizontal="right" vertical="center"/>
      <protection hidden="1"/>
    </xf>
    <xf numFmtId="0" fontId="5" fillId="23" borderId="1" xfId="0" applyFont="1" applyFill="1" applyBorder="1" applyAlignment="1" applyProtection="1">
      <alignment horizontal="center"/>
      <protection hidden="1"/>
    </xf>
    <xf numFmtId="9" fontId="12" fillId="23" borderId="26" xfId="0" applyNumberFormat="1" applyFont="1" applyFill="1" applyBorder="1" applyAlignment="1" applyProtection="1">
      <alignment horizontal="center"/>
      <protection hidden="1"/>
    </xf>
    <xf numFmtId="9" fontId="12" fillId="23" borderId="1" xfId="0" applyNumberFormat="1" applyFont="1" applyFill="1" applyBorder="1" applyAlignment="1" applyProtection="1">
      <alignment horizontal="center"/>
      <protection hidden="1"/>
    </xf>
    <xf numFmtId="9" fontId="12" fillId="23" borderId="26" xfId="0" applyNumberFormat="1" applyFont="1" applyFill="1" applyBorder="1" applyProtection="1">
      <protection hidden="1"/>
    </xf>
    <xf numFmtId="0" fontId="2" fillId="24" borderId="76" xfId="0" applyFont="1" applyFill="1" applyBorder="1" applyAlignment="1" applyProtection="1">
      <alignment horizontal="right"/>
      <protection hidden="1"/>
    </xf>
    <xf numFmtId="0" fontId="2" fillId="24" borderId="77" xfId="0" applyFont="1" applyFill="1" applyBorder="1" applyAlignment="1" applyProtection="1">
      <alignment horizontal="right"/>
      <protection hidden="1"/>
    </xf>
    <xf numFmtId="0" fontId="26" fillId="24" borderId="2" xfId="0" applyFont="1" applyFill="1" applyBorder="1" applyAlignment="1" applyProtection="1">
      <alignment horizontal="center"/>
      <protection hidden="1"/>
    </xf>
    <xf numFmtId="0" fontId="1" fillId="24" borderId="2" xfId="0" applyFont="1" applyFill="1" applyBorder="1" applyAlignment="1" applyProtection="1">
      <alignment horizontal="center"/>
      <protection hidden="1"/>
    </xf>
    <xf numFmtId="9" fontId="26" fillId="24" borderId="2" xfId="0" applyNumberFormat="1" applyFont="1" applyFill="1" applyBorder="1" applyAlignment="1" applyProtection="1">
      <alignment horizontal="center"/>
      <protection hidden="1"/>
    </xf>
    <xf numFmtId="0" fontId="13" fillId="25" borderId="16" xfId="0" applyFont="1" applyFill="1" applyBorder="1" applyAlignment="1" applyProtection="1">
      <alignment horizontal="right"/>
      <protection hidden="1"/>
    </xf>
    <xf numFmtId="0" fontId="13" fillId="25" borderId="0" xfId="0" applyFont="1" applyFill="1" applyBorder="1" applyAlignment="1" applyProtection="1">
      <alignment horizontal="right"/>
      <protection hidden="1"/>
    </xf>
    <xf numFmtId="0" fontId="12" fillId="25" borderId="1" xfId="0" applyFont="1" applyFill="1" applyBorder="1" applyAlignment="1" applyProtection="1">
      <alignment horizontal="center" vertical="center"/>
      <protection hidden="1"/>
    </xf>
    <xf numFmtId="9" fontId="12" fillId="25" borderId="26" xfId="0" applyNumberFormat="1" applyFont="1" applyFill="1" applyBorder="1" applyAlignment="1" applyProtection="1">
      <alignment horizontal="center" vertical="center"/>
      <protection hidden="1"/>
    </xf>
    <xf numFmtId="0" fontId="12" fillId="25" borderId="22" xfId="0" applyFont="1" applyFill="1" applyBorder="1" applyProtection="1">
      <protection hidden="1"/>
    </xf>
    <xf numFmtId="0" fontId="12" fillId="25" borderId="42" xfId="0" applyFont="1" applyFill="1" applyBorder="1" applyProtection="1">
      <protection hidden="1"/>
    </xf>
    <xf numFmtId="0" fontId="13" fillId="25" borderId="42" xfId="0" applyFont="1" applyFill="1" applyBorder="1" applyAlignment="1" applyProtection="1">
      <alignment horizontal="right"/>
      <protection hidden="1"/>
    </xf>
    <xf numFmtId="9" fontId="12" fillId="25" borderId="34" xfId="0" applyNumberFormat="1" applyFont="1" applyFill="1" applyBorder="1" applyAlignment="1" applyProtection="1">
      <alignment horizontal="center"/>
      <protection hidden="1"/>
    </xf>
    <xf numFmtId="9" fontId="12" fillId="25" borderId="28" xfId="0" applyNumberFormat="1" applyFont="1" applyFill="1" applyBorder="1" applyAlignment="1" applyProtection="1">
      <alignment horizontal="center"/>
      <protection hidden="1"/>
    </xf>
    <xf numFmtId="0" fontId="12" fillId="25" borderId="34" xfId="0" applyFont="1" applyFill="1" applyBorder="1" applyAlignment="1" applyProtection="1">
      <alignment horizontal="center" vertical="center"/>
      <protection hidden="1"/>
    </xf>
    <xf numFmtId="9" fontId="12" fillId="25" borderId="28" xfId="0" applyNumberFormat="1" applyFont="1" applyFill="1" applyBorder="1" applyAlignment="1" applyProtection="1">
      <alignment horizontal="right" vertical="center"/>
      <protection hidden="1"/>
    </xf>
    <xf numFmtId="164" fontId="12" fillId="0" borderId="33" xfId="0" applyNumberFormat="1" applyFont="1" applyBorder="1" applyAlignment="1" applyProtection="1">
      <alignment horizontal="center"/>
      <protection hidden="1"/>
    </xf>
    <xf numFmtId="10" fontId="3" fillId="24" borderId="1" xfId="0" applyNumberFormat="1" applyFont="1" applyFill="1" applyBorder="1" applyAlignment="1" applyProtection="1">
      <alignment horizontal="center" vertical="top" wrapText="1"/>
      <protection hidden="1"/>
    </xf>
    <xf numFmtId="10" fontId="3" fillId="24" borderId="26" xfId="0" applyNumberFormat="1" applyFont="1" applyFill="1" applyBorder="1" applyAlignment="1" applyProtection="1">
      <alignment horizontal="center" vertical="top" wrapText="1"/>
      <protection hidden="1"/>
    </xf>
    <xf numFmtId="0" fontId="34" fillId="0" borderId="24" xfId="0" applyFont="1" applyBorder="1" applyAlignment="1" applyProtection="1">
      <alignment horizontal="center" vertical="center"/>
    </xf>
    <xf numFmtId="0" fontId="34" fillId="0" borderId="26" xfId="0" applyFont="1" applyBorder="1" applyAlignment="1" applyProtection="1">
      <alignment horizontal="center" vertical="center"/>
    </xf>
    <xf numFmtId="0" fontId="34" fillId="0" borderId="28" xfId="0" applyFont="1" applyBorder="1" applyAlignment="1" applyProtection="1">
      <alignment horizontal="center" vertical="center"/>
    </xf>
    <xf numFmtId="0" fontId="18" fillId="24" borderId="16" xfId="0" applyFont="1" applyFill="1" applyBorder="1" applyAlignment="1" applyProtection="1">
      <alignment horizontal="right"/>
      <protection hidden="1"/>
    </xf>
    <xf numFmtId="0" fontId="19" fillId="24" borderId="0" xfId="0" applyFont="1" applyFill="1" applyBorder="1" applyAlignment="1" applyProtection="1">
      <alignment horizontal="right"/>
      <protection hidden="1"/>
    </xf>
    <xf numFmtId="0" fontId="19" fillId="24" borderId="8" xfId="0" applyFont="1" applyFill="1" applyBorder="1" applyAlignment="1" applyProtection="1">
      <alignment horizontal="right"/>
      <protection hidden="1"/>
    </xf>
    <xf numFmtId="0" fontId="9" fillId="0" borderId="73" xfId="0" applyFont="1" applyBorder="1" applyAlignment="1" applyProtection="1">
      <alignment horizontal="center" vertical="center" textRotation="90"/>
    </xf>
    <xf numFmtId="0" fontId="10" fillId="0" borderId="58" xfId="0" applyFont="1" applyBorder="1" applyAlignment="1" applyProtection="1">
      <alignment horizontal="center" vertical="center" textRotation="90"/>
    </xf>
    <xf numFmtId="0" fontId="10" fillId="0" borderId="64" xfId="0" applyFont="1" applyBorder="1" applyAlignment="1" applyProtection="1">
      <alignment horizontal="center" vertical="center" textRotation="90"/>
    </xf>
    <xf numFmtId="0" fontId="9" fillId="0" borderId="21" xfId="0" applyFont="1" applyBorder="1" applyAlignment="1" applyProtection="1">
      <alignment horizontal="center" vertical="center" textRotation="90"/>
    </xf>
    <xf numFmtId="0" fontId="10" fillId="0" borderId="16" xfId="0" applyFont="1" applyBorder="1" applyAlignment="1" applyProtection="1">
      <alignment horizontal="center" vertical="center" textRotation="90"/>
    </xf>
    <xf numFmtId="0" fontId="10" fillId="0" borderId="22" xfId="0" applyFont="1" applyBorder="1" applyAlignment="1" applyProtection="1">
      <alignment horizontal="center" vertical="center" textRotation="90"/>
    </xf>
    <xf numFmtId="0" fontId="3" fillId="18" borderId="16" xfId="0" applyFont="1" applyFill="1" applyBorder="1" applyAlignment="1" applyProtection="1">
      <alignment horizontal="right"/>
      <protection hidden="1"/>
    </xf>
    <xf numFmtId="0" fontId="12" fillId="18" borderId="0" xfId="0" applyFont="1" applyFill="1" applyBorder="1" applyAlignment="1" applyProtection="1">
      <protection hidden="1"/>
    </xf>
    <xf numFmtId="0" fontId="12" fillId="18" borderId="8" xfId="0" applyFont="1" applyFill="1" applyBorder="1" applyAlignment="1" applyProtection="1">
      <protection hidden="1"/>
    </xf>
    <xf numFmtId="0" fontId="3" fillId="19" borderId="16" xfId="0" applyFont="1" applyFill="1" applyBorder="1" applyAlignment="1" applyProtection="1">
      <alignment horizontal="right" vertical="center"/>
      <protection hidden="1"/>
    </xf>
    <xf numFmtId="0" fontId="12" fillId="19" borderId="0" xfId="0" applyFont="1" applyFill="1" applyBorder="1" applyAlignment="1" applyProtection="1">
      <protection hidden="1"/>
    </xf>
    <xf numFmtId="0" fontId="12" fillId="19" borderId="8" xfId="0" applyFont="1" applyFill="1" applyBorder="1" applyAlignment="1" applyProtection="1">
      <protection hidden="1"/>
    </xf>
    <xf numFmtId="0" fontId="3" fillId="15" borderId="16" xfId="0" applyFont="1" applyFill="1" applyBorder="1" applyAlignment="1" applyProtection="1">
      <alignment horizontal="right" vertical="center"/>
      <protection hidden="1"/>
    </xf>
    <xf numFmtId="0" fontId="12" fillId="15" borderId="0" xfId="0" applyFont="1" applyFill="1" applyBorder="1" applyAlignment="1" applyProtection="1">
      <protection hidden="1"/>
    </xf>
    <xf numFmtId="0" fontId="12" fillId="15" borderId="8" xfId="0" applyFont="1" applyFill="1" applyBorder="1" applyAlignment="1" applyProtection="1">
      <protection hidden="1"/>
    </xf>
    <xf numFmtId="0" fontId="3" fillId="20" borderId="16" xfId="0" applyFont="1" applyFill="1" applyBorder="1" applyAlignment="1" applyProtection="1">
      <alignment horizontal="right" vertical="center"/>
      <protection hidden="1"/>
    </xf>
    <xf numFmtId="0" fontId="12" fillId="20" borderId="0" xfId="0" applyFont="1" applyFill="1" applyBorder="1" applyAlignment="1" applyProtection="1">
      <protection hidden="1"/>
    </xf>
    <xf numFmtId="0" fontId="12" fillId="20" borderId="8" xfId="0" applyFont="1" applyFill="1" applyBorder="1" applyAlignment="1" applyProtection="1">
      <protection hidden="1"/>
    </xf>
    <xf numFmtId="0" fontId="3" fillId="21" borderId="16" xfId="0" applyFont="1" applyFill="1" applyBorder="1" applyAlignment="1" applyProtection="1">
      <alignment horizontal="right" vertical="center"/>
      <protection hidden="1"/>
    </xf>
    <xf numFmtId="0" fontId="12" fillId="21" borderId="0" xfId="0" applyFont="1" applyFill="1" applyBorder="1" applyAlignment="1" applyProtection="1">
      <protection hidden="1"/>
    </xf>
    <xf numFmtId="0" fontId="12" fillId="21" borderId="8" xfId="0" applyFont="1" applyFill="1" applyBorder="1" applyAlignment="1" applyProtection="1">
      <protection hidden="1"/>
    </xf>
    <xf numFmtId="0" fontId="2" fillId="0" borderId="29" xfId="0" applyFont="1" applyFill="1" applyBorder="1" applyAlignment="1" applyProtection="1">
      <alignment horizontal="center" vertical="center" wrapText="1"/>
      <protection hidden="1"/>
    </xf>
    <xf numFmtId="0" fontId="2" fillId="0" borderId="58" xfId="0" applyFont="1" applyFill="1" applyBorder="1" applyAlignment="1" applyProtection="1">
      <alignment horizontal="center" vertical="center" wrapText="1"/>
      <protection hidden="1"/>
    </xf>
    <xf numFmtId="0" fontId="2" fillId="0" borderId="35" xfId="0" applyFont="1" applyFill="1" applyBorder="1" applyAlignment="1" applyProtection="1">
      <alignment horizontal="center" vertical="center" wrapText="1"/>
      <protection hidden="1"/>
    </xf>
    <xf numFmtId="0" fontId="2" fillId="0" borderId="63" xfId="0" applyFont="1" applyFill="1" applyBorder="1" applyAlignment="1" applyProtection="1">
      <alignment horizontal="center" vertical="center" wrapText="1"/>
      <protection hidden="1"/>
    </xf>
    <xf numFmtId="0" fontId="28" fillId="0" borderId="36" xfId="0" applyFont="1" applyFill="1" applyBorder="1" applyAlignment="1" applyProtection="1">
      <alignment horizontal="center" vertical="center" wrapText="1"/>
      <protection hidden="1"/>
    </xf>
    <xf numFmtId="0" fontId="28" fillId="0" borderId="39" xfId="0" applyFont="1" applyFill="1" applyBorder="1" applyAlignment="1" applyProtection="1">
      <alignment horizontal="center" vertical="center" wrapText="1"/>
      <protection hidden="1"/>
    </xf>
    <xf numFmtId="0" fontId="3" fillId="0" borderId="35" xfId="0" applyFont="1" applyFill="1" applyBorder="1" applyAlignment="1" applyProtection="1">
      <alignment horizontal="center" vertical="center" wrapText="1"/>
      <protection hidden="1"/>
    </xf>
    <xf numFmtId="0" fontId="3" fillId="0" borderId="66" xfId="0" applyFont="1" applyFill="1" applyBorder="1" applyAlignment="1" applyProtection="1">
      <alignment horizontal="center" vertical="center" wrapText="1"/>
      <protection hidden="1"/>
    </xf>
    <xf numFmtId="0" fontId="0" fillId="0" borderId="39" xfId="0" applyBorder="1" applyAlignment="1" applyProtection="1">
      <alignment horizontal="center" vertical="center" wrapText="1"/>
      <protection hidden="1"/>
    </xf>
    <xf numFmtId="0" fontId="2" fillId="14" borderId="21" xfId="0" applyFont="1" applyFill="1" applyBorder="1" applyAlignment="1" applyProtection="1">
      <alignment vertical="top"/>
      <protection hidden="1"/>
    </xf>
    <xf numFmtId="0" fontId="2" fillId="14" borderId="44" xfId="0" applyFont="1" applyFill="1" applyBorder="1" applyAlignment="1" applyProtection="1">
      <alignment vertical="top"/>
      <protection hidden="1"/>
    </xf>
    <xf numFmtId="0" fontId="2" fillId="14" borderId="45" xfId="0" applyFont="1" applyFill="1" applyBorder="1" applyAlignment="1" applyProtection="1">
      <alignment vertical="top"/>
      <protection hidden="1"/>
    </xf>
    <xf numFmtId="0" fontId="2" fillId="14" borderId="16" xfId="0" applyFont="1" applyFill="1" applyBorder="1" applyAlignment="1" applyProtection="1">
      <alignment vertical="top"/>
      <protection hidden="1"/>
    </xf>
    <xf numFmtId="0" fontId="2" fillId="14" borderId="0" xfId="0" applyFont="1" applyFill="1" applyBorder="1" applyAlignment="1" applyProtection="1">
      <alignment vertical="top"/>
      <protection hidden="1"/>
    </xf>
    <xf numFmtId="0" fontId="2" fillId="14" borderId="46" xfId="0" applyFont="1" applyFill="1" applyBorder="1" applyAlignment="1" applyProtection="1">
      <alignment vertical="top"/>
      <protection hidden="1"/>
    </xf>
    <xf numFmtId="0" fontId="2" fillId="14" borderId="47" xfId="0" applyFont="1" applyFill="1" applyBorder="1" applyAlignment="1" applyProtection="1">
      <alignment vertical="top"/>
      <protection hidden="1"/>
    </xf>
    <xf numFmtId="0" fontId="2" fillId="14" borderId="10" xfId="0" applyFont="1" applyFill="1" applyBorder="1" applyAlignment="1" applyProtection="1">
      <alignment vertical="top"/>
      <protection hidden="1"/>
    </xf>
    <xf numFmtId="0" fontId="2" fillId="14" borderId="48" xfId="0" applyFont="1" applyFill="1" applyBorder="1" applyAlignment="1" applyProtection="1">
      <alignment vertical="top"/>
      <protection hidden="1"/>
    </xf>
    <xf numFmtId="0" fontId="3" fillId="23" borderId="16" xfId="0" applyFont="1" applyFill="1" applyBorder="1" applyAlignment="1" applyProtection="1">
      <alignment horizontal="right" vertical="center"/>
      <protection hidden="1"/>
    </xf>
    <xf numFmtId="0" fontId="12" fillId="23" borderId="0" xfId="0" applyFont="1" applyFill="1" applyBorder="1" applyAlignment="1" applyProtection="1">
      <protection hidden="1"/>
    </xf>
    <xf numFmtId="0" fontId="12" fillId="23" borderId="8" xfId="0" applyFont="1" applyFill="1" applyBorder="1" applyAlignment="1" applyProtection="1">
      <protection hidden="1"/>
    </xf>
    <xf numFmtId="0" fontId="2" fillId="14" borderId="21" xfId="0" applyFont="1" applyFill="1" applyBorder="1" applyAlignment="1" applyProtection="1">
      <alignment vertical="top" wrapText="1"/>
      <protection hidden="1"/>
    </xf>
    <xf numFmtId="0" fontId="0" fillId="14" borderId="44" xfId="0" applyFill="1" applyBorder="1" applyAlignment="1" applyProtection="1">
      <alignment vertical="top" wrapText="1"/>
      <protection hidden="1"/>
    </xf>
    <xf numFmtId="0" fontId="0" fillId="14" borderId="45" xfId="0" applyFill="1" applyBorder="1" applyAlignment="1" applyProtection="1">
      <alignment vertical="top" wrapText="1"/>
      <protection hidden="1"/>
    </xf>
    <xf numFmtId="0" fontId="0" fillId="14" borderId="16" xfId="0" applyFill="1" applyBorder="1" applyAlignment="1" applyProtection="1">
      <alignment vertical="top" wrapText="1"/>
      <protection hidden="1"/>
    </xf>
    <xf numFmtId="0" fontId="0" fillId="14" borderId="0" xfId="0" applyFill="1" applyBorder="1" applyAlignment="1" applyProtection="1">
      <alignment vertical="top" wrapText="1"/>
      <protection hidden="1"/>
    </xf>
    <xf numFmtId="0" fontId="0" fillId="14" borderId="46" xfId="0" applyFill="1" applyBorder="1" applyAlignment="1" applyProtection="1">
      <alignment vertical="top" wrapText="1"/>
      <protection hidden="1"/>
    </xf>
    <xf numFmtId="0" fontId="0" fillId="14" borderId="47" xfId="0" applyFill="1" applyBorder="1" applyAlignment="1" applyProtection="1">
      <alignment vertical="top" wrapText="1"/>
      <protection hidden="1"/>
    </xf>
    <xf numFmtId="0" fontId="0" fillId="14" borderId="10" xfId="0" applyFill="1" applyBorder="1" applyAlignment="1" applyProtection="1">
      <alignment vertical="top" wrapText="1"/>
      <protection hidden="1"/>
    </xf>
    <xf numFmtId="0" fontId="0" fillId="14" borderId="48" xfId="0" applyFill="1" applyBorder="1" applyAlignment="1" applyProtection="1">
      <alignment vertical="top" wrapText="1"/>
      <protection hidden="1"/>
    </xf>
    <xf numFmtId="0" fontId="5" fillId="14" borderId="1" xfId="0" applyFont="1" applyFill="1" applyBorder="1" applyAlignment="1">
      <alignment horizontal="left" vertical="top" wrapText="1"/>
    </xf>
    <xf numFmtId="0" fontId="0" fillId="14" borderId="1" xfId="0" applyFill="1" applyBorder="1" applyAlignment="1">
      <alignment horizontal="left" vertical="top" wrapText="1"/>
    </xf>
    <xf numFmtId="0" fontId="0" fillId="14" borderId="1" xfId="0" applyFill="1" applyBorder="1"/>
    <xf numFmtId="0" fontId="3" fillId="22" borderId="16" xfId="0" applyFont="1" applyFill="1" applyBorder="1" applyAlignment="1" applyProtection="1">
      <alignment horizontal="right" vertical="center"/>
      <protection hidden="1"/>
    </xf>
    <xf numFmtId="0" fontId="12" fillId="22" borderId="0" xfId="0" applyFont="1" applyFill="1" applyBorder="1" applyAlignment="1" applyProtection="1">
      <protection hidden="1"/>
    </xf>
    <xf numFmtId="0" fontId="12" fillId="22" borderId="8" xfId="0" applyFont="1" applyFill="1" applyBorder="1" applyAlignment="1" applyProtection="1">
      <protection hidden="1"/>
    </xf>
    <xf numFmtId="0" fontId="3" fillId="23" borderId="0" xfId="0" applyFont="1" applyFill="1" applyBorder="1" applyAlignment="1" applyProtection="1">
      <alignment horizontal="right" vertical="center"/>
      <protection hidden="1"/>
    </xf>
    <xf numFmtId="0" fontId="3" fillId="23" borderId="8" xfId="0" applyFont="1" applyFill="1" applyBorder="1" applyAlignment="1" applyProtection="1">
      <alignment horizontal="right" vertical="center"/>
      <protection hidden="1"/>
    </xf>
    <xf numFmtId="0" fontId="3" fillId="17" borderId="16" xfId="0" applyFont="1" applyFill="1" applyBorder="1" applyAlignment="1" applyProtection="1">
      <alignment horizontal="right" vertical="center"/>
      <protection hidden="1"/>
    </xf>
    <xf numFmtId="0" fontId="12" fillId="17" borderId="0" xfId="0" applyFont="1" applyFill="1" applyBorder="1" applyAlignment="1" applyProtection="1">
      <protection hidden="1"/>
    </xf>
    <xf numFmtId="0" fontId="12" fillId="17" borderId="8" xfId="0" applyFont="1" applyFill="1" applyBorder="1" applyAlignment="1" applyProtection="1">
      <protection hidden="1"/>
    </xf>
    <xf numFmtId="0" fontId="3" fillId="16" borderId="16" xfId="0" applyFont="1" applyFill="1" applyBorder="1" applyAlignment="1" applyProtection="1">
      <alignment horizontal="right" vertical="center"/>
      <protection hidden="1"/>
    </xf>
    <xf numFmtId="0" fontId="12" fillId="16" borderId="0" xfId="0" applyFont="1" applyFill="1" applyBorder="1" applyAlignment="1" applyProtection="1">
      <protection hidden="1"/>
    </xf>
    <xf numFmtId="0" fontId="12" fillId="16" borderId="8" xfId="0" applyFont="1" applyFill="1" applyBorder="1" applyAlignment="1" applyProtection="1">
      <protection hidden="1"/>
    </xf>
    <xf numFmtId="0" fontId="23" fillId="0" borderId="21" xfId="0" applyFont="1" applyBorder="1" applyAlignment="1" applyProtection="1">
      <alignment horizontal="center" wrapText="1"/>
    </xf>
    <xf numFmtId="0" fontId="0" fillId="0" borderId="45" xfId="0" applyBorder="1" applyAlignment="1" applyProtection="1">
      <alignment horizontal="center" wrapText="1"/>
    </xf>
    <xf numFmtId="0" fontId="0" fillId="0" borderId="22" xfId="0" applyBorder="1" applyAlignment="1" applyProtection="1">
      <alignment horizontal="center" wrapText="1"/>
    </xf>
    <xf numFmtId="0" fontId="0" fillId="0" borderId="50" xfId="0" applyBorder="1" applyAlignment="1" applyProtection="1">
      <alignment horizontal="center" wrapText="1"/>
    </xf>
    <xf numFmtId="0" fontId="19" fillId="0" borderId="0" xfId="0" applyFont="1" applyBorder="1" applyAlignment="1" applyProtection="1">
      <alignment horizontal="right" wrapText="1"/>
      <protection locked="0"/>
    </xf>
    <xf numFmtId="0" fontId="23" fillId="0" borderId="8" xfId="0" applyFont="1" applyBorder="1" applyAlignment="1" applyProtection="1">
      <alignment horizontal="right" wrapText="1"/>
      <protection locked="0"/>
    </xf>
    <xf numFmtId="0" fontId="3" fillId="0" borderId="53" xfId="0" applyFont="1" applyBorder="1" applyAlignment="1" applyProtection="1">
      <alignment horizontal="center" vertical="top" wrapText="1"/>
      <protection hidden="1"/>
    </xf>
    <xf numFmtId="0" fontId="3" fillId="0" borderId="56" xfId="0" applyFont="1" applyBorder="1" applyAlignment="1" applyProtection="1">
      <alignment horizontal="center" vertical="top" wrapText="1"/>
      <protection hidden="1"/>
    </xf>
    <xf numFmtId="0" fontId="3" fillId="0" borderId="54" xfId="0" applyFont="1" applyBorder="1" applyAlignment="1" applyProtection="1">
      <alignment horizontal="center" vertical="top" wrapText="1"/>
      <protection hidden="1"/>
    </xf>
    <xf numFmtId="0" fontId="3" fillId="0" borderId="57" xfId="0" applyFont="1" applyBorder="1" applyAlignment="1" applyProtection="1">
      <alignment horizontal="center" vertical="top" wrapText="1"/>
      <protection hidden="1"/>
    </xf>
    <xf numFmtId="0" fontId="1" fillId="14" borderId="0" xfId="0" applyFont="1" applyFill="1" applyAlignment="1" applyProtection="1">
      <alignment horizontal="left" vertical="center" wrapText="1"/>
      <protection hidden="1"/>
    </xf>
    <xf numFmtId="0" fontId="0" fillId="14" borderId="0" xfId="0" applyFill="1" applyAlignment="1" applyProtection="1">
      <alignment horizontal="left" vertical="center" wrapText="1"/>
      <protection hidden="1"/>
    </xf>
    <xf numFmtId="0" fontId="0" fillId="14" borderId="0" xfId="0" applyFill="1" applyAlignment="1" applyProtection="1">
      <alignment wrapText="1"/>
      <protection hidden="1"/>
    </xf>
    <xf numFmtId="0" fontId="16" fillId="0" borderId="0" xfId="0" applyFont="1" applyBorder="1" applyAlignment="1" applyProtection="1">
      <alignment wrapText="1"/>
      <protection hidden="1"/>
    </xf>
    <xf numFmtId="0" fontId="17" fillId="0" borderId="0" xfId="0" applyFont="1" applyBorder="1" applyAlignment="1" applyProtection="1">
      <protection hidden="1"/>
    </xf>
    <xf numFmtId="0" fontId="32" fillId="0" borderId="30" xfId="0" applyFont="1" applyBorder="1" applyAlignment="1" applyProtection="1">
      <alignment vertical="center"/>
      <protection hidden="1"/>
    </xf>
    <xf numFmtId="0" fontId="33" fillId="0" borderId="30" xfId="0" applyFont="1" applyBorder="1" applyAlignment="1" applyProtection="1">
      <alignment vertical="center"/>
      <protection hidden="1"/>
    </xf>
    <xf numFmtId="0" fontId="33" fillId="0" borderId="30" xfId="0" applyFont="1" applyBorder="1" applyProtection="1">
      <protection hidden="1"/>
    </xf>
    <xf numFmtId="0" fontId="33" fillId="0" borderId="24" xfId="0" applyFont="1" applyBorder="1" applyProtection="1">
      <protection hidden="1"/>
    </xf>
    <xf numFmtId="0" fontId="13" fillId="0" borderId="34" xfId="0" applyFont="1" applyBorder="1" applyAlignment="1" applyProtection="1">
      <alignment horizontal="right" vertical="center"/>
      <protection hidden="1"/>
    </xf>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31" fillId="0" borderId="23" xfId="0" applyFont="1" applyBorder="1" applyAlignment="1" applyProtection="1">
      <alignment vertical="top" wrapText="1"/>
      <protection hidden="1"/>
    </xf>
    <xf numFmtId="0" fontId="31" fillId="0" borderId="30" xfId="0" applyFont="1" applyBorder="1" applyAlignment="1" applyProtection="1">
      <alignment vertical="top" wrapText="1"/>
      <protection hidden="1"/>
    </xf>
    <xf numFmtId="0" fontId="2" fillId="11" borderId="77" xfId="0" applyFont="1" applyFill="1" applyBorder="1" applyAlignment="1" applyProtection="1">
      <alignment horizontal="center" vertical="top" wrapText="1"/>
      <protection hidden="1"/>
    </xf>
    <xf numFmtId="0" fontId="25" fillId="0" borderId="77" xfId="0" applyFont="1" applyBorder="1" applyAlignment="1" applyProtection="1">
      <protection hidden="1"/>
    </xf>
    <xf numFmtId="0" fontId="25" fillId="0" borderId="78" xfId="0" applyFont="1" applyBorder="1" applyAlignment="1" applyProtection="1">
      <protection hidden="1"/>
    </xf>
    <xf numFmtId="0" fontId="3" fillId="0" borderId="71" xfId="0" applyFont="1" applyBorder="1" applyAlignment="1" applyProtection="1">
      <alignment horizontal="center" vertical="top" wrapText="1"/>
      <protection hidden="1"/>
    </xf>
    <xf numFmtId="0" fontId="0" fillId="0" borderId="71" xfId="0" applyBorder="1" applyAlignment="1" applyProtection="1">
      <protection hidden="1"/>
    </xf>
    <xf numFmtId="0" fontId="0" fillId="0" borderId="41" xfId="0" applyBorder="1" applyAlignment="1" applyProtection="1">
      <protection hidden="1"/>
    </xf>
    <xf numFmtId="0" fontId="22" fillId="0" borderId="55" xfId="0" applyFont="1" applyBorder="1" applyAlignment="1" applyProtection="1">
      <alignment vertical="center"/>
      <protection hidden="1"/>
    </xf>
    <xf numFmtId="0" fontId="0" fillId="0" borderId="55" xfId="0" applyBorder="1" applyAlignment="1" applyProtection="1">
      <protection hidden="1"/>
    </xf>
    <xf numFmtId="0" fontId="0" fillId="0" borderId="84" xfId="0" applyBorder="1" applyAlignment="1" applyProtection="1">
      <protection hidden="1"/>
    </xf>
    <xf numFmtId="0" fontId="22" fillId="0" borderId="1" xfId="0" applyFont="1" applyBorder="1" applyAlignment="1" applyProtection="1">
      <alignment vertical="center"/>
      <protection hidden="1"/>
    </xf>
    <xf numFmtId="0" fontId="0" fillId="0" borderId="1" xfId="0" applyBorder="1" applyAlignment="1" applyProtection="1">
      <protection hidden="1"/>
    </xf>
    <xf numFmtId="0" fontId="0" fillId="0" borderId="26" xfId="0" applyBorder="1" applyAlignment="1" applyProtection="1">
      <protection hidden="1"/>
    </xf>
    <xf numFmtId="0" fontId="22" fillId="0" borderId="1" xfId="0" applyFont="1" applyFill="1" applyBorder="1" applyAlignment="1" applyProtection="1">
      <alignment vertical="center" wrapText="1"/>
      <protection hidden="1"/>
    </xf>
    <xf numFmtId="0" fontId="22" fillId="0" borderId="1" xfId="0" applyFont="1" applyBorder="1" applyAlignment="1" applyProtection="1">
      <alignment vertical="center" wrapText="1"/>
      <protection hidden="1"/>
    </xf>
    <xf numFmtId="0" fontId="22" fillId="0" borderId="34" xfId="0" applyFont="1" applyBorder="1" applyAlignment="1" applyProtection="1">
      <alignment vertical="center" wrapText="1"/>
      <protection hidden="1"/>
    </xf>
    <xf numFmtId="0" fontId="0" fillId="0" borderId="34" xfId="0" applyBorder="1" applyAlignment="1" applyProtection="1">
      <protection hidden="1"/>
    </xf>
    <xf numFmtId="0" fontId="0" fillId="0" borderId="28" xfId="0" applyBorder="1" applyAlignment="1" applyProtection="1">
      <protection hidden="1"/>
    </xf>
    <xf numFmtId="0" fontId="12" fillId="0" borderId="44" xfId="0" applyFont="1" applyBorder="1" applyAlignment="1" applyProtection="1">
      <protection locked="0"/>
    </xf>
    <xf numFmtId="0" fontId="0" fillId="0" borderId="44" xfId="0" applyBorder="1" applyAlignment="1" applyProtection="1">
      <protection locked="0"/>
    </xf>
    <xf numFmtId="0" fontId="0" fillId="0" borderId="82" xfId="0" applyBorder="1" applyAlignment="1" applyProtection="1">
      <protection locked="0"/>
    </xf>
    <xf numFmtId="0" fontId="0" fillId="0" borderId="77" xfId="0" applyBorder="1" applyAlignment="1" applyProtection="1">
      <protection hidden="1"/>
    </xf>
    <xf numFmtId="0" fontId="0" fillId="0" borderId="78" xfId="0" applyBorder="1" applyAlignment="1" applyProtection="1">
      <protection hidden="1"/>
    </xf>
    <xf numFmtId="0" fontId="22" fillId="0" borderId="1" xfId="0" applyFont="1" applyFill="1" applyBorder="1" applyAlignment="1" applyProtection="1">
      <alignment vertical="center"/>
      <protection hidden="1"/>
    </xf>
    <xf numFmtId="0" fontId="22" fillId="0" borderId="34" xfId="0" applyFont="1" applyBorder="1" applyAlignment="1" applyProtection="1">
      <alignment vertical="center"/>
      <protection hidden="1"/>
    </xf>
    <xf numFmtId="10" fontId="12" fillId="0" borderId="77" xfId="0" applyNumberFormat="1" applyFont="1" applyBorder="1" applyAlignment="1" applyProtection="1">
      <protection locked="0"/>
    </xf>
    <xf numFmtId="0" fontId="0" fillId="0" borderId="77" xfId="0" applyBorder="1" applyAlignment="1" applyProtection="1">
      <protection locked="0"/>
    </xf>
    <xf numFmtId="0" fontId="0" fillId="0" borderId="86" xfId="0" applyBorder="1" applyAlignment="1" applyProtection="1">
      <protection locked="0"/>
    </xf>
    <xf numFmtId="0" fontId="31" fillId="0" borderId="40" xfId="0" applyFont="1" applyBorder="1" applyAlignment="1" applyProtection="1">
      <alignment vertical="top" wrapText="1"/>
      <protection hidden="1"/>
    </xf>
    <xf numFmtId="0" fontId="31" fillId="0" borderId="71" xfId="0" applyFont="1" applyBorder="1" applyAlignment="1" applyProtection="1">
      <alignment vertical="top" wrapText="1"/>
      <protection hidden="1"/>
    </xf>
    <xf numFmtId="0" fontId="2" fillId="11" borderId="76" xfId="0" applyFont="1" applyFill="1" applyBorder="1" applyAlignment="1" applyProtection="1">
      <alignment horizontal="center" vertical="top" wrapText="1"/>
      <protection hidden="1"/>
    </xf>
    <xf numFmtId="10" fontId="0" fillId="0" borderId="77" xfId="0" applyNumberFormat="1" applyBorder="1" applyAlignment="1" applyProtection="1">
      <protection locked="0"/>
    </xf>
  </cellXfs>
  <cellStyles count="2">
    <cellStyle name="Hyperlink" xfId="1" builtinId="8"/>
    <cellStyle name="Normal" xfId="0" builtinId="0"/>
  </cellStyles>
  <dxfs count="80">
    <dxf>
      <font>
        <color rgb="FFFF0000"/>
      </font>
    </dxf>
    <dxf>
      <font>
        <color rgb="FFFF0000"/>
      </font>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ill>
        <patternFill>
          <bgColor theme="3" tint="0.79998168889431442"/>
        </patternFill>
      </fill>
    </dxf>
    <dxf>
      <font>
        <color rgb="FFFF0000"/>
      </font>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theme="3" tint="0.79998168889431442"/>
        </patternFill>
      </fill>
    </dxf>
    <dxf>
      <font>
        <color rgb="FFFF0000"/>
      </font>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theme="3" tint="0.79998168889431442"/>
        </patternFill>
      </fill>
    </dxf>
    <dxf>
      <font>
        <color rgb="FFFF000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ill>
        <patternFill>
          <bgColor theme="3" tint="0.79998168889431442"/>
        </patternFill>
      </fill>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rgb="FFEBF1DE"/>
        </patternFill>
      </fill>
    </dxf>
    <dxf>
      <font>
        <color auto="1"/>
      </font>
      <fill>
        <patternFill>
          <bgColor rgb="FFD8E4BC"/>
        </patternFill>
      </fill>
    </dxf>
    <dxf>
      <font>
        <color auto="1"/>
      </font>
      <fill>
        <patternFill>
          <bgColor rgb="FFC4D79B"/>
        </patternFill>
      </fill>
    </dxf>
    <dxf>
      <font>
        <color auto="1"/>
      </font>
      <fill>
        <patternFill>
          <bgColor rgb="FFDAEEF3"/>
        </patternFill>
      </fill>
    </dxf>
    <dxf>
      <font>
        <color theme="1"/>
      </font>
      <fill>
        <patternFill>
          <bgColor rgb="FF92CDDC"/>
        </patternFill>
      </fill>
    </dxf>
    <dxf>
      <fill>
        <patternFill>
          <bgColor rgb="FFDCE6F1"/>
        </patternFill>
      </fill>
    </dxf>
    <dxf>
      <fill>
        <patternFill>
          <bgColor rgb="FFB8CCE4"/>
        </patternFill>
      </fill>
    </dxf>
    <dxf>
      <fill>
        <patternFill>
          <bgColor rgb="FF95B3D7"/>
        </patternFill>
      </fill>
    </dxf>
    <dxf>
      <fill>
        <patternFill>
          <bgColor rgb="FFB7DEE8"/>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colors>
    <mruColors>
      <color rgb="FFD8E4BC"/>
      <color rgb="FFEBF1DE"/>
      <color rgb="FFDAEEF3"/>
      <color rgb="FFB7DEE8"/>
      <color rgb="FF92CDDC"/>
      <color rgb="FFDCE6F1"/>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584737</xdr:colOff>
      <xdr:row>1</xdr:row>
      <xdr:rowOff>0</xdr:rowOff>
    </xdr:to>
    <xdr:pic>
      <xdr:nvPicPr>
        <xdr:cNvPr id="3" name="Picture 2" descr="GCSE (9-1) Mathematics November 2021 Higher tier Analysis Grid headi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5" cy="936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1248842</xdr:colOff>
      <xdr:row>1</xdr:row>
      <xdr:rowOff>5292</xdr:rowOff>
    </xdr:to>
    <xdr:pic>
      <xdr:nvPicPr>
        <xdr:cNvPr id="2" name="Picture 1" descr="GCSE (9-1) Mathematics November 2021 Higher tier Analysis Grid headi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5" cy="936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1246725</xdr:colOff>
      <xdr:row>1</xdr:row>
      <xdr:rowOff>3175</xdr:rowOff>
    </xdr:to>
    <xdr:pic>
      <xdr:nvPicPr>
        <xdr:cNvPr id="2" name="Picture 1" descr="GCSE (9-1) Mathematics November 2021 Higher tier Analysis Grid headi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5" cy="9366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1246725</xdr:colOff>
      <xdr:row>1</xdr:row>
      <xdr:rowOff>3175</xdr:rowOff>
    </xdr:to>
    <xdr:pic>
      <xdr:nvPicPr>
        <xdr:cNvPr id="2" name="Picture 1" descr="GCSE (9-1) Mathematics November 2021 Higher tier Analysis Grid headi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57175" cy="9366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Y152"/>
  <sheetViews>
    <sheetView showGridLines="0" tabSelected="1" zoomScale="80" zoomScaleNormal="80" workbookViewId="0">
      <pane xSplit="3" topLeftCell="D1" activePane="topRight" state="frozen"/>
      <selection pane="topRight" activeCell="B3" sqref="B3"/>
    </sheetView>
  </sheetViews>
  <sheetFormatPr defaultColWidth="10.1796875" defaultRowHeight="14.5" x14ac:dyDescent="0.35"/>
  <cols>
    <col min="1" max="2" width="10.1796875" style="142"/>
    <col min="3" max="3" width="13.26953125" style="142" customWidth="1"/>
    <col min="4" max="43" width="10.1796875" style="142"/>
    <col min="44" max="48" width="10.1796875" style="142" hidden="1" customWidth="1"/>
    <col min="49" max="49" width="10.1796875" style="142" customWidth="1"/>
    <col min="50" max="50" width="13.26953125" style="142" customWidth="1"/>
    <col min="51" max="16384" width="10.1796875" style="142"/>
  </cols>
  <sheetData>
    <row r="1" spans="1:20" ht="73.5" customHeight="1" x14ac:dyDescent="0.35"/>
    <row r="2" spans="1:20" ht="123.5" customHeight="1" x14ac:dyDescent="0.35">
      <c r="B2" s="354" t="s">
        <v>309</v>
      </c>
      <c r="C2" s="355"/>
      <c r="D2" s="355"/>
      <c r="E2" s="355"/>
      <c r="F2" s="355"/>
      <c r="G2" s="355"/>
      <c r="H2" s="355"/>
      <c r="I2" s="355"/>
      <c r="J2" s="355"/>
      <c r="K2" s="355"/>
      <c r="L2" s="356"/>
      <c r="M2" s="356"/>
      <c r="N2" s="356"/>
      <c r="O2" s="356"/>
      <c r="P2" s="356"/>
      <c r="Q2" s="356"/>
    </row>
    <row r="3" spans="1:20" ht="15" thickBot="1" x14ac:dyDescent="0.4"/>
    <row r="4" spans="1:20" ht="15.75" customHeight="1" x14ac:dyDescent="0.35">
      <c r="B4" s="333" t="s">
        <v>36</v>
      </c>
      <c r="C4" s="334"/>
      <c r="D4" s="334"/>
      <c r="E4" s="334"/>
      <c r="F4" s="334"/>
      <c r="G4" s="334"/>
      <c r="H4" s="334"/>
      <c r="I4" s="335"/>
      <c r="K4" s="345" t="s">
        <v>37</v>
      </c>
      <c r="L4" s="346"/>
      <c r="M4" s="346"/>
      <c r="N4" s="346"/>
      <c r="O4" s="346"/>
      <c r="P4" s="346"/>
      <c r="Q4" s="347"/>
    </row>
    <row r="5" spans="1:20" ht="15" customHeight="1" x14ac:dyDescent="0.35">
      <c r="B5" s="336"/>
      <c r="C5" s="337"/>
      <c r="D5" s="337"/>
      <c r="E5" s="337"/>
      <c r="F5" s="337"/>
      <c r="G5" s="337"/>
      <c r="H5" s="337"/>
      <c r="I5" s="338"/>
      <c r="J5" s="143"/>
      <c r="K5" s="348"/>
      <c r="L5" s="349"/>
      <c r="M5" s="349"/>
      <c r="N5" s="349"/>
      <c r="O5" s="349"/>
      <c r="P5" s="349"/>
      <c r="Q5" s="350"/>
    </row>
    <row r="6" spans="1:20" ht="15" customHeight="1" x14ac:dyDescent="0.35">
      <c r="B6" s="339"/>
      <c r="C6" s="340"/>
      <c r="D6" s="340"/>
      <c r="E6" s="340"/>
      <c r="F6" s="340"/>
      <c r="G6" s="340"/>
      <c r="H6" s="340"/>
      <c r="I6" s="341"/>
      <c r="J6" s="143"/>
      <c r="K6" s="351"/>
      <c r="L6" s="352"/>
      <c r="M6" s="352"/>
      <c r="N6" s="352"/>
      <c r="O6" s="352"/>
      <c r="P6" s="352"/>
      <c r="Q6" s="353"/>
    </row>
    <row r="7" spans="1:20" ht="21.5" thickBot="1" x14ac:dyDescent="0.55000000000000004">
      <c r="B7" s="34"/>
      <c r="C7" s="21"/>
      <c r="D7" s="21"/>
      <c r="E7" s="21"/>
      <c r="F7" s="21"/>
      <c r="G7" s="21"/>
      <c r="H7" s="21"/>
      <c r="I7" s="35"/>
      <c r="K7" s="36" t="s">
        <v>38</v>
      </c>
      <c r="L7" s="13"/>
      <c r="M7" s="6"/>
      <c r="N7" s="21"/>
      <c r="O7" s="21"/>
      <c r="P7" s="21"/>
      <c r="Q7" s="35"/>
    </row>
    <row r="8" spans="1:20" ht="16" thickBot="1" x14ac:dyDescent="0.4">
      <c r="B8" s="34"/>
      <c r="C8" s="13"/>
      <c r="D8" s="6"/>
      <c r="E8" s="23"/>
      <c r="F8" s="7" t="s">
        <v>27</v>
      </c>
      <c r="G8" s="7" t="s">
        <v>28</v>
      </c>
      <c r="H8" s="7" t="s">
        <v>29</v>
      </c>
      <c r="I8" s="37" t="s">
        <v>24</v>
      </c>
      <c r="K8" s="34"/>
      <c r="L8" s="13"/>
      <c r="M8" s="13" t="str">
        <f>IF(COUNTBLANK(D24:AQ24)=40,"No student",HLOOKUP("x",D24:AQ25,2,FALSE))&amp;" is selected"</f>
        <v>No student is selected</v>
      </c>
      <c r="N8" s="38" t="str">
        <f>'J560-04'!G59+'J560-05'!G59+'J560-06'!G59&amp;"/300"</f>
        <v>0/300</v>
      </c>
      <c r="O8" s="39" t="str">
        <f>"Grade "&amp;IF('J560-04'!G59+'J560-05'!G59+'J560-06'!G59&lt;T18,"U",IF('J560-04'!G59+'J560-05'!G59+'J560-06'!G59&lt;T17,"3",IF('J560-04'!G59+'J560-05'!G59+'J560-06'!G59&lt;T16,"4",IF('J560-04'!G59+'J560-05'!G59+'J560-06'!G59&lt;T15,"5",IF('J560-04'!G59+'J560-05'!G59+'J560-06'!G59&lt;T14,"6",IF('J560-04'!G59+'J560-05'!G59+'J560-06'!G59&lt;T13,"7",IF('J560-04'!G59+'J560-05'!G59+'J560-06'!G59&lt;T12,"8","9")))))))</f>
        <v>Grade U</v>
      </c>
      <c r="P8" s="21"/>
      <c r="Q8" s="35"/>
    </row>
    <row r="9" spans="1:20" ht="15" thickBot="1" x14ac:dyDescent="0.4">
      <c r="B9" s="300" t="s">
        <v>32</v>
      </c>
      <c r="C9" s="301"/>
      <c r="D9" s="301"/>
      <c r="E9" s="302"/>
      <c r="F9" s="295" t="str">
        <f>AX27</f>
        <v/>
      </c>
      <c r="G9" s="295" t="str">
        <f>AX29</f>
        <v/>
      </c>
      <c r="H9" s="295" t="str">
        <f>AX31</f>
        <v/>
      </c>
      <c r="I9" s="296" t="str">
        <f>AX33</f>
        <v/>
      </c>
      <c r="K9" s="34"/>
      <c r="L9" s="1"/>
      <c r="M9" s="1"/>
      <c r="N9" s="1"/>
      <c r="O9" s="21"/>
      <c r="P9" s="21"/>
      <c r="Q9" s="35"/>
    </row>
    <row r="10" spans="1:20" ht="28" x14ac:dyDescent="0.35">
      <c r="B10" s="40"/>
      <c r="C10" s="21"/>
      <c r="D10" s="21"/>
      <c r="E10" s="24"/>
      <c r="F10" s="25"/>
      <c r="G10" s="25"/>
      <c r="H10" s="25"/>
      <c r="I10" s="41"/>
      <c r="K10" s="40"/>
      <c r="L10" s="21"/>
      <c r="M10" s="21"/>
      <c r="N10" s="8"/>
      <c r="O10" s="7" t="s">
        <v>12</v>
      </c>
      <c r="P10" s="7" t="s">
        <v>4</v>
      </c>
      <c r="Q10" s="42" t="s">
        <v>13</v>
      </c>
      <c r="S10" s="368" t="s">
        <v>126</v>
      </c>
      <c r="T10" s="369"/>
    </row>
    <row r="11" spans="1:20" ht="15" thickBot="1" x14ac:dyDescent="0.4">
      <c r="A11" s="145"/>
      <c r="B11" s="309" t="s">
        <v>10</v>
      </c>
      <c r="C11" s="310"/>
      <c r="D11" s="310"/>
      <c r="E11" s="311"/>
      <c r="F11" s="234" t="str">
        <f>IF(SUMIF($AR$42:$AR$75,"Number",$AV$42:$AV$75)=0," ",SUMIF($AR$42:$AR$75,"Number",$AU$42:$AU$75)/SUMIF($AR$42:$AR$75,"Number",$AV$42:$AV$75))</f>
        <v xml:space="preserve"> </v>
      </c>
      <c r="G11" s="234" t="str">
        <f>IF(SUMIF($AR$77:$AR$110,"Number",$AV$77:$AV$110)=0," ",SUMIF($AR$77:$AR$110,"Number",$AU$77:$AU110)/SUMIF($AR$77:$AR$110,"Number",$AV$77:$AV$110))</f>
        <v xml:space="preserve"> </v>
      </c>
      <c r="H11" s="234" t="str">
        <f>IF(SUMIF($AR$112:$AR$145,"Number",$AV$112:$AV$145)=0," ",SUMIF($AR$112:$AR$145,"Number",$AU$112:$AU$145)/SUMIF($AR$112:$AR$145,"Number",$AV$112:$AV$145))</f>
        <v xml:space="preserve"> </v>
      </c>
      <c r="I11" s="235" t="str">
        <f>IF(SUMIF($AR$42:$AR$145,"Number",$AV$42:$AV$145)=0," ",SUMIF($AR$42:$AR$145,"Number",$AU$42:$AU$145)/SUMIF($AR$42:$AR$145,"Number",$AV$42:$AV$145))</f>
        <v xml:space="preserve"> </v>
      </c>
      <c r="J11" s="145"/>
      <c r="K11" s="309" t="s">
        <v>10</v>
      </c>
      <c r="L11" s="310"/>
      <c r="M11" s="310"/>
      <c r="N11" s="311"/>
      <c r="O11" s="236">
        <f>'J560-04'!F8+'J560-05'!F8+'J560-06'!F8</f>
        <v>40</v>
      </c>
      <c r="P11" s="236">
        <f>'J560-04'!G8+'J560-05'!G8+'J560-06'!G8</f>
        <v>0</v>
      </c>
      <c r="Q11" s="237">
        <f t="shared" ref="Q11:Q16" si="0">P11/O11</f>
        <v>0</v>
      </c>
      <c r="S11" s="370"/>
      <c r="T11" s="371"/>
    </row>
    <row r="12" spans="1:20" x14ac:dyDescent="0.35">
      <c r="A12" s="145"/>
      <c r="B12" s="362" t="s">
        <v>11</v>
      </c>
      <c r="C12" s="363"/>
      <c r="D12" s="363"/>
      <c r="E12" s="364"/>
      <c r="F12" s="222" t="str">
        <f>IF(SUMIF($AR$42:$AR$75,"Algebra",$AV$42:$AV$75)=0," ",SUMIF($AR$42:$AR$75,"Algebra",$AU$42:$AU$75)/SUMIF($AR$42:$AR$75,"Algebra",$AV$42:$AV$75))</f>
        <v xml:space="preserve"> </v>
      </c>
      <c r="G12" s="222" t="str">
        <f>IF(SUMIF($AR$77:$AR$110,"Algebra",$AV$77:$AV$110)=0," ",SUMIF($AR$77:$AR$110,"Algebra",$AU$77:$AU$110)/SUMIF($AR$77:$AR$110,"Algebra",$AV$77:$AV$110))</f>
        <v xml:space="preserve"> </v>
      </c>
      <c r="H12" s="222" t="str">
        <f>IF(SUMIF($AR$112:$AR$145,"Algebra",$AV$112:$AV$145)=0," ",SUMIF($AR$112:$AR$145,"Algebra",$AU$112:$AU$145)/SUMIF($AR$112:$AR$145,"Algebra",$AV$112:$AV$145))</f>
        <v xml:space="preserve"> </v>
      </c>
      <c r="I12" s="223" t="str">
        <f>IF(SUMIF($AR$42:$AR$145,"Algebra",$AV$42:$AV$145)=0," ",SUMIF($AR$42:$AR$145,"Algebra",$AU$42:$AU$145)/SUMIF($AR$42:$AR$145,"Algebra",$AV$42:$AV$145))</f>
        <v xml:space="preserve"> </v>
      </c>
      <c r="J12" s="145"/>
      <c r="K12" s="362" t="s">
        <v>11</v>
      </c>
      <c r="L12" s="363"/>
      <c r="M12" s="363"/>
      <c r="N12" s="364"/>
      <c r="O12" s="224">
        <f>'J560-04'!F9+'J560-05'!F9+'J560-06'!F9</f>
        <v>90</v>
      </c>
      <c r="P12" s="224">
        <f>'J560-04'!G9+'J560-05'!G9+'J560-06'!G9</f>
        <v>0</v>
      </c>
      <c r="Q12" s="225">
        <f t="shared" si="0"/>
        <v>0</v>
      </c>
      <c r="S12" s="164">
        <v>9</v>
      </c>
      <c r="T12" s="297">
        <v>239</v>
      </c>
    </row>
    <row r="13" spans="1:20" x14ac:dyDescent="0.35">
      <c r="A13" s="145"/>
      <c r="B13" s="365" t="s">
        <v>14</v>
      </c>
      <c r="C13" s="366"/>
      <c r="D13" s="366"/>
      <c r="E13" s="367"/>
      <c r="F13" s="232" t="str">
        <f>IF(SUMIF($AR$42:$AR$75,"RPR",$AV$42:$AV$75)=0," ",SUMIF($AR$42:$AR$75,"RPR",$AU$42:$AU$75)/SUMIF($AR$42:$AR$75,"RPR",$AV$42:$AV$75))</f>
        <v xml:space="preserve"> </v>
      </c>
      <c r="G13" s="232" t="str">
        <f>IF(SUMIF($AR$77:$AR$110,"RPR",$AV$77:$AV$110)=0," ",SUMIF($AR$77:$AR$110,"RPR",$AU$77:$AU$110)/SUMIF($AR$77:$AR$110,"RPR",$AV$77:$AV$110))</f>
        <v xml:space="preserve"> </v>
      </c>
      <c r="H13" s="232" t="str">
        <f>IF(SUMIF($AR$112:$AR$145,"RPR",$AV$112:$AV$145)=0," ",SUMIF($AR$112:$AR$145,"RPR",$AU$112:$AU$145)/SUMIF($AR$112:$AR$145,"RPR",$AV$112:$AV$145))</f>
        <v xml:space="preserve"> </v>
      </c>
      <c r="I13" s="231" t="str">
        <f>IF(SUMIF($AR$42:$AR$145,"RPR",$AV$42:$AV$145)=0," ",SUMIF($AR$42:$AR$145,"RPR",$AU$42:$AU$145)/SUMIF($AR$42:$AR$145,"RPR",$AV$42:$AV$145))</f>
        <v xml:space="preserve"> </v>
      </c>
      <c r="J13" s="145"/>
      <c r="K13" s="365" t="s">
        <v>14</v>
      </c>
      <c r="L13" s="366"/>
      <c r="M13" s="366"/>
      <c r="N13" s="367"/>
      <c r="O13" s="230">
        <f>'J560-04'!F10+'J560-05'!F10+'J560-06'!F10</f>
        <v>54</v>
      </c>
      <c r="P13" s="230">
        <f>'J560-04'!G10+'J560-05'!G10+'J560-06'!G10</f>
        <v>0</v>
      </c>
      <c r="Q13" s="233">
        <f t="shared" si="0"/>
        <v>0</v>
      </c>
      <c r="S13" s="166">
        <v>8</v>
      </c>
      <c r="T13" s="298">
        <v>193</v>
      </c>
    </row>
    <row r="14" spans="1:20" x14ac:dyDescent="0.35">
      <c r="A14" s="145"/>
      <c r="B14" s="312" t="s">
        <v>7</v>
      </c>
      <c r="C14" s="313"/>
      <c r="D14" s="313"/>
      <c r="E14" s="314"/>
      <c r="F14" s="242" t="str">
        <f>IF(SUMIF($AR$42:$AR$75,"Geometry and measures",$AV$42:$AV$75)=0," ",SUMIF($AR$42:$AR$75,"Geometry and measures",$AU$42:$AU$75)/SUMIF($AR$42:$AR$75,"Geometry and measures",$AV$42:$AV$75))</f>
        <v xml:space="preserve"> </v>
      </c>
      <c r="G14" s="242" t="str">
        <f>IF(SUMIF($AR$77:$AR$110,"Geometry and measures",$AV$77:$AV$110)=0," ",SUMIF($AR$77:$AR$110,"Geometry and measures",$AU$77:$AU$110)/SUMIF($AR$77:$AR$110,"Geometry and measures",$AV$77:$AV$110))</f>
        <v xml:space="preserve"> </v>
      </c>
      <c r="H14" s="242" t="str">
        <f>IF(SUMIF($AR$112:$AR$145,"Geometry and measures",$AV$112:$AV$145)=0," ",SUMIF($AR$112:$AR$145,"Geometry and measures",$AU$112:$AU$145)/SUMIF($AR$112:$AR$145,"Geometry and measures",$AV$112:$AV$145))</f>
        <v xml:space="preserve"> </v>
      </c>
      <c r="I14" s="243" t="str">
        <f>IF(SUMIF($AR$42:$AR$145,"Geometry and measures",$AV$42:$AV$145)=0," ",SUMIF($AR$42:$AR$145,"Geometry and measures",$AU$42:$AU$145)/SUMIF($AR$42:$AR$145,"Geometry and measures",$AV$42:$AV$145))</f>
        <v xml:space="preserve"> </v>
      </c>
      <c r="J14" s="145"/>
      <c r="K14" s="312" t="s">
        <v>7</v>
      </c>
      <c r="L14" s="313"/>
      <c r="M14" s="313"/>
      <c r="N14" s="314"/>
      <c r="O14" s="244">
        <f>'J560-04'!F11+'J560-05'!F11+'J560-06'!F11</f>
        <v>70</v>
      </c>
      <c r="P14" s="244">
        <f>'J560-04'!G11+'J560-05'!G11+'J560-06'!G11</f>
        <v>0</v>
      </c>
      <c r="Q14" s="245">
        <f t="shared" si="0"/>
        <v>0</v>
      </c>
      <c r="S14" s="166">
        <v>7</v>
      </c>
      <c r="T14" s="298">
        <v>147</v>
      </c>
    </row>
    <row r="15" spans="1:20" x14ac:dyDescent="0.35">
      <c r="A15" s="145"/>
      <c r="B15" s="315" t="s">
        <v>15</v>
      </c>
      <c r="C15" s="316"/>
      <c r="D15" s="316"/>
      <c r="E15" s="317"/>
      <c r="F15" s="252" t="str">
        <f>IF(SUMIF($AR$42:$AR$75,"Probability",$AV$42:$AV$75)=0," ",SUMIF($AR$42:$AR$75,"Probability",$AU$42:$AU$75)/SUMIF($AR$42:$AR$75,"Probability",$AV$42:$AV$75))</f>
        <v xml:space="preserve"> </v>
      </c>
      <c r="G15" s="252" t="str">
        <f>IF(SUMIF($AR$77:$AR$110,"Probability",$AV$77:$AV$110)=0," ",SUMIF($AR$77:$AR$110,"Probability",$AU$77:$AU$110)/SUMIF($AR$77:$AR$110,"Probability",$AV$77:$AV$110))</f>
        <v xml:space="preserve"> </v>
      </c>
      <c r="H15" s="252" t="str">
        <f>IF(SUMIF($AR$112:$AR$145,"Probability",$AV$112:$AV$145)=0," ",SUMIF($AR$112:$AR$145,"Probability",$AU$112:$AU$145)/SUMIF($AR$112:$AR$145,"Probability",$AV$112:$AV$145))</f>
        <v xml:space="preserve"> </v>
      </c>
      <c r="I15" s="251" t="str">
        <f>IF(SUMIF($AR$42:$AR$145,"Probability",$AV$42:$AV$145)=0," ",SUMIF($AR$42:$AR$145,"Probability",$AU$42:$AU$145)/SUMIF($AR$42:$AR$145,"Probability",$AV$42:$AV$145))</f>
        <v xml:space="preserve"> </v>
      </c>
      <c r="J15" s="145"/>
      <c r="K15" s="315" t="s">
        <v>15</v>
      </c>
      <c r="L15" s="316"/>
      <c r="M15" s="316"/>
      <c r="N15" s="317"/>
      <c r="O15" s="250">
        <f>'J560-04'!F12+'J560-05'!F12+'J560-06'!F12</f>
        <v>29</v>
      </c>
      <c r="P15" s="250">
        <f>'J560-04'!G12+'J560-05'!G12+'J560-06'!G12</f>
        <v>0</v>
      </c>
      <c r="Q15" s="253">
        <f t="shared" si="0"/>
        <v>0</v>
      </c>
      <c r="S15" s="166">
        <v>6</v>
      </c>
      <c r="T15" s="298">
        <v>115</v>
      </c>
    </row>
    <row r="16" spans="1:20" x14ac:dyDescent="0.35">
      <c r="A16" s="145"/>
      <c r="B16" s="318" t="s">
        <v>5</v>
      </c>
      <c r="C16" s="319"/>
      <c r="D16" s="319"/>
      <c r="E16" s="320"/>
      <c r="F16" s="254" t="str">
        <f>IF(SUMIF($AR$42:$AR$75,"Statistics",$AV$42:$AV$75)=0," ",SUMIF($AR$42:$AR$75,"Statistics",$AU$42:$AU$75)/SUMIF($AR$42:$AR$75,"Statistics",$AV$42:$AV$75))</f>
        <v xml:space="preserve"> </v>
      </c>
      <c r="G16" s="254" t="str">
        <f>IF(SUMIF($AR$77:$AR$110,"Statistics",$AV$77:$AV$110)=0," ",SUMIF($AR$77:$AR$110,"Statistics",$AU$77:$AU$110)/SUMIF($AR$77:$AR$110,"Statistics",$AV$77:$AV$110))</f>
        <v xml:space="preserve"> </v>
      </c>
      <c r="H16" s="254" t="s">
        <v>98</v>
      </c>
      <c r="I16" s="255" t="str">
        <f>IF(SUMIF($AR$42:$AR$145,"Statistics",$AV$42:$AV$145)=0," ",SUMIF($AR$42:$AR$145,"Statistics",$AU$42:$AU$145)/SUMIF($AR$42:$AR$145,"Statistics",$AV$42:$AV$145))</f>
        <v xml:space="preserve"> </v>
      </c>
      <c r="J16" s="145"/>
      <c r="K16" s="318" t="s">
        <v>5</v>
      </c>
      <c r="L16" s="319"/>
      <c r="M16" s="319"/>
      <c r="N16" s="320"/>
      <c r="O16" s="256">
        <f>'J560-04'!F13+'J560-05'!F13+'J560-06'!F13</f>
        <v>17</v>
      </c>
      <c r="P16" s="256">
        <f>'J560-04'!G13+'J560-05'!G13+'J560-06'!G13</f>
        <v>0</v>
      </c>
      <c r="Q16" s="257">
        <f t="shared" si="0"/>
        <v>0</v>
      </c>
      <c r="S16" s="166">
        <v>5</v>
      </c>
      <c r="T16" s="298">
        <v>83</v>
      </c>
    </row>
    <row r="17" spans="1:50" x14ac:dyDescent="0.35">
      <c r="A17" s="145"/>
      <c r="B17" s="43"/>
      <c r="C17" s="22"/>
      <c r="D17" s="22"/>
      <c r="E17" s="3"/>
      <c r="F17" s="15"/>
      <c r="G17" s="15"/>
      <c r="H17" s="15"/>
      <c r="I17" s="44"/>
      <c r="J17" s="145"/>
      <c r="K17" s="43"/>
      <c r="L17" s="22"/>
      <c r="M17" s="22"/>
      <c r="N17" s="3"/>
      <c r="O17" s="4"/>
      <c r="P17" s="4"/>
      <c r="Q17" s="44"/>
      <c r="S17" s="166">
        <v>4</v>
      </c>
      <c r="T17" s="298">
        <v>51</v>
      </c>
    </row>
    <row r="18" spans="1:50" x14ac:dyDescent="0.35">
      <c r="A18" s="145"/>
      <c r="B18" s="321" t="s">
        <v>8</v>
      </c>
      <c r="C18" s="322"/>
      <c r="D18" s="322"/>
      <c r="E18" s="323"/>
      <c r="F18" s="264" t="str">
        <f>IF(SUMIF($AS$42:$AS$75,"AO1",$AV$42:$AV$75)=0," ",SUMIF($AS$42:$AS$75,"AO1",$AU$42:$AU$75)/SUMIF($AS$42:$AS$75,"AO1",$AV$42:$AV$75))</f>
        <v xml:space="preserve"> </v>
      </c>
      <c r="G18" s="264" t="str">
        <f>IF(SUMIF($AS$77:$AS$110,"AO1",$AV$77:$AV$110)=0," ",SUMIF($AS$77:$AS$110,"AO1",$AU$77:$AU$110)/SUMIF($AS$77:$AS$110,"AO1",$AV$77:$AV$110))</f>
        <v xml:space="preserve"> </v>
      </c>
      <c r="H18" s="264" t="str">
        <f>IF(SUMIF($AS$112:$AS$145,"AO1",$AV$112:$AV$145)=0," ",SUMIF($AS$112:$AS$145,"AO1",$AU$112:$AU$145)/SUMIF($AS$112:$AS$145,"AO1",$AV$112:$AV$145))</f>
        <v xml:space="preserve"> </v>
      </c>
      <c r="I18" s="263" t="str">
        <f>IF(SUMIF($AS$42:$AS$145,"AO1",$AV$42:$AV$145)=0," ",SUMIF($AS$42:$AS$145,"AO1",$AU$42:$AU$145)/SUMIF($AS$42:$AS$145,"AO1",$AV$42:$AV$145))</f>
        <v xml:space="preserve"> </v>
      </c>
      <c r="J18" s="145"/>
      <c r="K18" s="321" t="s">
        <v>8</v>
      </c>
      <c r="L18" s="322"/>
      <c r="M18" s="322"/>
      <c r="N18" s="323"/>
      <c r="O18" s="262">
        <f>'J560-04'!F15+'J560-05'!F15+'J560-06'!F15</f>
        <v>87</v>
      </c>
      <c r="P18" s="262">
        <f>'J560-04'!G15+'J560-05'!G15+'J560-06'!G15</f>
        <v>0</v>
      </c>
      <c r="Q18" s="265">
        <f>P18/O18</f>
        <v>0</v>
      </c>
      <c r="S18" s="166">
        <v>3</v>
      </c>
      <c r="T18" s="298">
        <v>35</v>
      </c>
    </row>
    <row r="19" spans="1:50" ht="15" thickBot="1" x14ac:dyDescent="0.4">
      <c r="A19" s="145"/>
      <c r="B19" s="357" t="s">
        <v>6</v>
      </c>
      <c r="C19" s="358"/>
      <c r="D19" s="358"/>
      <c r="E19" s="359"/>
      <c r="F19" s="266" t="str">
        <f>IF(SUMIF($AS$42:$AS$75,"AO2",$AV$42:$AV$75)=0," ",SUMIF($AS$42:$AS$75,"AO2",$AU$42:$AU$75)/SUMIF($AS$42:$AS$75,"AO2",$AV$42:$AV$75))</f>
        <v xml:space="preserve"> </v>
      </c>
      <c r="G19" s="266" t="str">
        <f>IF(SUMIF($AS$77:$AS$110,"AO2",$AV$77:$AV$110)=0," ",SUMIF($AS$77:$AS$110,"AO2",$AU$77:$AU$110)/SUMIF($AS$77:$AS$110,"AO2",$AV$77:$AV$110))</f>
        <v xml:space="preserve"> </v>
      </c>
      <c r="H19" s="266" t="str">
        <f>IF(SUMIF($AS$112:$AS$145,"AO2",$AV$112:$AV$145)=0," ",SUMIF($AS$112:$AS$145,"AO2",$AU$112:$AU$145)/SUMIF($AS$112:$AS$145,"AO2",$AV$112:$AV$145))</f>
        <v xml:space="preserve"> </v>
      </c>
      <c r="I19" s="267" t="str">
        <f>IF(SUMIF($AS$42:$AS$145,"AO2",$AV$42:$AV$145)=0," ",SUMIF($AS$42:$AS$145,"AO2",$AU$42:$AU$145)/SUMIF($AS$42:$AS$145,"AO2",$AV$42:$AV$145))</f>
        <v xml:space="preserve"> </v>
      </c>
      <c r="J19" s="145"/>
      <c r="K19" s="357" t="s">
        <v>6</v>
      </c>
      <c r="L19" s="358"/>
      <c r="M19" s="358"/>
      <c r="N19" s="359"/>
      <c r="O19" s="268">
        <f>'J560-04'!F16+'J560-05'!F16+'J560-06'!F16</f>
        <v>72</v>
      </c>
      <c r="P19" s="268">
        <f>'J560-04'!G16+'J560-05'!G16+'J560-06'!G16</f>
        <v>0</v>
      </c>
      <c r="Q19" s="269">
        <f>P19/O19</f>
        <v>0</v>
      </c>
      <c r="S19" s="168" t="s">
        <v>39</v>
      </c>
      <c r="T19" s="299">
        <v>0</v>
      </c>
    </row>
    <row r="20" spans="1:50" x14ac:dyDescent="0.35">
      <c r="A20" s="145"/>
      <c r="B20" s="342" t="s">
        <v>9</v>
      </c>
      <c r="C20" s="360"/>
      <c r="D20" s="360"/>
      <c r="E20" s="361"/>
      <c r="F20" s="276" t="str">
        <f>IF(SUMIF($AS$42:$AS$75,"AO3",$AV$42:$AV$75)=0," ",SUMIF($AS$42:$AS$75,"AO3",$AU$42:$AU$75)/SUMIF($AS$42:$AS$75,"AO3",$AV$42:$AV$75))</f>
        <v xml:space="preserve"> </v>
      </c>
      <c r="G20" s="276" t="str">
        <f>IF(SUMIF($AS$77:$AS$110,"AO3",$AV$77:$AV$110)=0," ",SUMIF($AS$77:$AS$110,"AO3",$AU$77:$AU$110)/SUMIF($AS$77:$AS$110,"AO3",$AV$77:$AV$110))</f>
        <v xml:space="preserve"> </v>
      </c>
      <c r="H20" s="276" t="str">
        <f>IF(SUMIF($AS$112:$AS$145,"AO3",$AV$112:$AV$145)=0," ",SUMIF($AS$112:$AS$145,"AO3",$AU$112:$AU$145)/SUMIF($AS$112:$AS$145,"AO3",$AV$112:$AV$145))</f>
        <v xml:space="preserve"> </v>
      </c>
      <c r="I20" s="275" t="str">
        <f>IF(SUMIF($AS$42:$AS$145,"AO3",$AV$42:$AV$145)=0," ",SUMIF($AS$42:$AS$145,"AO3",$AU$42:$AU$145)/SUMIF($AS$42:$AS$145,"AO3",$AV$42:$AV$145))</f>
        <v xml:space="preserve"> </v>
      </c>
      <c r="J20" s="145"/>
      <c r="K20" s="342" t="s">
        <v>9</v>
      </c>
      <c r="L20" s="343"/>
      <c r="M20" s="343"/>
      <c r="N20" s="344"/>
      <c r="O20" s="274">
        <f>'J560-04'!F17+'J560-05'!F17+'J560-06'!F17</f>
        <v>141</v>
      </c>
      <c r="P20" s="274">
        <f>'J560-04'!G17+'J560-05'!G17+'J560-06'!G17</f>
        <v>0</v>
      </c>
      <c r="Q20" s="277">
        <f>P20/O20</f>
        <v>0</v>
      </c>
    </row>
    <row r="21" spans="1:50" x14ac:dyDescent="0.35">
      <c r="A21" s="145"/>
      <c r="B21" s="43"/>
      <c r="C21" s="22"/>
      <c r="D21" s="22"/>
      <c r="E21" s="3"/>
      <c r="F21" s="4"/>
      <c r="G21" s="4"/>
      <c r="H21" s="16"/>
      <c r="I21" s="45"/>
      <c r="J21" s="145"/>
      <c r="K21" s="43"/>
      <c r="L21" s="22"/>
      <c r="M21" s="22"/>
      <c r="N21" s="3"/>
      <c r="O21" s="4"/>
      <c r="P21" s="4"/>
      <c r="Q21" s="45"/>
    </row>
    <row r="22" spans="1:50" ht="15" thickBot="1" x14ac:dyDescent="0.4">
      <c r="A22" s="145"/>
      <c r="B22" s="287"/>
      <c r="C22" s="288"/>
      <c r="D22" s="288"/>
      <c r="E22" s="289" t="s">
        <v>115</v>
      </c>
      <c r="F22" s="290" t="str">
        <f>IF(SUMIF($AT$42:$AT$75,"&lt;&gt;",$AV$42:$AV$75)=0," ",SUMIF($AT$42:$AT$75,"&lt;&gt;",$AU$42:$AU$75)/SUMIF($AT$42:$AT$75,"&lt;&gt;",$AV$42:$AV$75))</f>
        <v xml:space="preserve"> </v>
      </c>
      <c r="G22" s="290" t="str">
        <f>IF(SUMIF($AT$77:$AT$110,"&lt;&gt;",$AV$77:$AV$110)=0," ",SUMIF($AT$77:$AT$110,"&lt;&gt;",$AU$77:$AU$110)/SUMIF($AT$77:$AT$110,"&lt;&gt;",$AV$77:$AV$110))</f>
        <v xml:space="preserve"> </v>
      </c>
      <c r="H22" s="290" t="str">
        <f>IF(SUMIF($AT$112:$AT$145,"&lt;&gt;",$AV$112:$AV$145)=0," ",SUMIF($AT$112:$AT$145,"&lt;&gt;",$AU$112:$AU$145)/SUMIF($AT$112:$AT$145,"&lt;&gt;",$AV$112:$AV$145))</f>
        <v xml:space="preserve"> </v>
      </c>
      <c r="I22" s="291" t="str">
        <f>IF(SUMIF($AT$42:$AT$145,"&lt;&gt;",$AV$42:$AV$145)=0," ",SUMIF($AT$42:$AT$145,"&lt;&gt;",$AU$42:$AU$145)/SUMIF($AT$42:$AT$145,"&lt;&gt;",$AV$42:$AV$145))</f>
        <v xml:space="preserve"> </v>
      </c>
      <c r="J22" s="145"/>
      <c r="K22" s="287"/>
      <c r="L22" s="288"/>
      <c r="M22" s="288"/>
      <c r="N22" s="289" t="s">
        <v>115</v>
      </c>
      <c r="O22" s="292">
        <f>'J560-04'!F19+'J560-05'!F19+'J560-06'!F19</f>
        <v>71</v>
      </c>
      <c r="P22" s="292">
        <f>'J560-04'!G19+'J560-05'!G19+'J560-06'!G19</f>
        <v>0</v>
      </c>
      <c r="Q22" s="293">
        <f>P22/O22</f>
        <v>0</v>
      </c>
    </row>
    <row r="23" spans="1:50" ht="21" x14ac:dyDescent="0.5">
      <c r="D23" s="146" t="s">
        <v>38</v>
      </c>
    </row>
    <row r="24" spans="1:50" ht="31.5" customHeight="1" thickBot="1" x14ac:dyDescent="0.4">
      <c r="A24" s="144"/>
      <c r="B24" s="372" t="s">
        <v>40</v>
      </c>
      <c r="C24" s="373"/>
      <c r="D24" s="90"/>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176"/>
      <c r="AS24" s="177"/>
      <c r="AT24" s="177"/>
      <c r="AU24" s="177" t="s">
        <v>23</v>
      </c>
      <c r="AV24" s="178"/>
      <c r="AW24" s="100"/>
      <c r="AX24" s="100"/>
    </row>
    <row r="25" spans="1:50" ht="30" customHeight="1" thickTop="1" x14ac:dyDescent="0.35">
      <c r="A25" s="144"/>
      <c r="B25" s="144"/>
      <c r="C25" s="147"/>
      <c r="D25" s="46" t="s">
        <v>41</v>
      </c>
      <c r="E25" s="46" t="s">
        <v>42</v>
      </c>
      <c r="F25" s="46" t="s">
        <v>43</v>
      </c>
      <c r="G25" s="46" t="s">
        <v>44</v>
      </c>
      <c r="H25" s="46" t="s">
        <v>45</v>
      </c>
      <c r="I25" s="46" t="s">
        <v>46</v>
      </c>
      <c r="J25" s="46" t="s">
        <v>47</v>
      </c>
      <c r="K25" s="46" t="s">
        <v>48</v>
      </c>
      <c r="L25" s="46" t="s">
        <v>49</v>
      </c>
      <c r="M25" s="46" t="s">
        <v>50</v>
      </c>
      <c r="N25" s="46" t="s">
        <v>51</v>
      </c>
      <c r="O25" s="46" t="s">
        <v>52</v>
      </c>
      <c r="P25" s="46" t="s">
        <v>53</v>
      </c>
      <c r="Q25" s="46" t="s">
        <v>54</v>
      </c>
      <c r="R25" s="46" t="s">
        <v>55</v>
      </c>
      <c r="S25" s="46" t="s">
        <v>56</v>
      </c>
      <c r="T25" s="46" t="s">
        <v>57</v>
      </c>
      <c r="U25" s="46" t="s">
        <v>58</v>
      </c>
      <c r="V25" s="46" t="s">
        <v>59</v>
      </c>
      <c r="W25" s="46" t="s">
        <v>60</v>
      </c>
      <c r="X25" s="46" t="s">
        <v>61</v>
      </c>
      <c r="Y25" s="46" t="s">
        <v>62</v>
      </c>
      <c r="Z25" s="46" t="s">
        <v>63</v>
      </c>
      <c r="AA25" s="46" t="s">
        <v>64</v>
      </c>
      <c r="AB25" s="46" t="s">
        <v>65</v>
      </c>
      <c r="AC25" s="46" t="s">
        <v>66</v>
      </c>
      <c r="AD25" s="46" t="s">
        <v>67</v>
      </c>
      <c r="AE25" s="46" t="s">
        <v>68</v>
      </c>
      <c r="AF25" s="46" t="s">
        <v>69</v>
      </c>
      <c r="AG25" s="46" t="s">
        <v>70</v>
      </c>
      <c r="AH25" s="46" t="s">
        <v>71</v>
      </c>
      <c r="AI25" s="46" t="s">
        <v>72</v>
      </c>
      <c r="AJ25" s="46" t="s">
        <v>73</v>
      </c>
      <c r="AK25" s="46" t="s">
        <v>74</v>
      </c>
      <c r="AL25" s="46" t="s">
        <v>75</v>
      </c>
      <c r="AM25" s="46" t="s">
        <v>76</v>
      </c>
      <c r="AN25" s="46" t="s">
        <v>77</v>
      </c>
      <c r="AO25" s="46" t="s">
        <v>78</v>
      </c>
      <c r="AP25" s="46" t="s">
        <v>79</v>
      </c>
      <c r="AQ25" s="46" t="s">
        <v>80</v>
      </c>
      <c r="AR25" s="1"/>
      <c r="AS25" s="1"/>
      <c r="AT25" s="1"/>
      <c r="AU25" s="1" t="e">
        <f>HLOOKUP("x",D24:AQ25,2,FALSE)</f>
        <v>#N/A</v>
      </c>
      <c r="AV25" s="1"/>
      <c r="AW25" s="374" t="s">
        <v>30</v>
      </c>
      <c r="AX25" s="376" t="s">
        <v>31</v>
      </c>
    </row>
    <row r="26" spans="1:50" ht="16.5" customHeight="1" thickBot="1" x14ac:dyDescent="0.4">
      <c r="B26" s="148"/>
      <c r="C26" s="148"/>
      <c r="D26" s="149" t="s">
        <v>81</v>
      </c>
      <c r="E26" s="149" t="s">
        <v>81</v>
      </c>
      <c r="F26" s="149" t="s">
        <v>81</v>
      </c>
      <c r="G26" s="149" t="s">
        <v>81</v>
      </c>
      <c r="H26" s="149" t="s">
        <v>81</v>
      </c>
      <c r="I26" s="149" t="s">
        <v>81</v>
      </c>
      <c r="J26" s="149" t="s">
        <v>81</v>
      </c>
      <c r="K26" s="149" t="s">
        <v>81</v>
      </c>
      <c r="L26" s="149" t="s">
        <v>81</v>
      </c>
      <c r="M26" s="149" t="s">
        <v>81</v>
      </c>
      <c r="N26" s="149" t="s">
        <v>81</v>
      </c>
      <c r="O26" s="149" t="s">
        <v>81</v>
      </c>
      <c r="P26" s="149" t="s">
        <v>81</v>
      </c>
      <c r="Q26" s="149" t="s">
        <v>81</v>
      </c>
      <c r="R26" s="149" t="s">
        <v>81</v>
      </c>
      <c r="S26" s="149" t="s">
        <v>81</v>
      </c>
      <c r="T26" s="149" t="s">
        <v>81</v>
      </c>
      <c r="U26" s="149" t="s">
        <v>81</v>
      </c>
      <c r="V26" s="149" t="s">
        <v>81</v>
      </c>
      <c r="W26" s="149" t="s">
        <v>81</v>
      </c>
      <c r="X26" s="149" t="s">
        <v>81</v>
      </c>
      <c r="Y26" s="149" t="s">
        <v>81</v>
      </c>
      <c r="Z26" s="149" t="s">
        <v>81</v>
      </c>
      <c r="AA26" s="149" t="s">
        <v>81</v>
      </c>
      <c r="AB26" s="149" t="s">
        <v>81</v>
      </c>
      <c r="AC26" s="149" t="s">
        <v>81</v>
      </c>
      <c r="AD26" s="149" t="s">
        <v>81</v>
      </c>
      <c r="AE26" s="149" t="s">
        <v>81</v>
      </c>
      <c r="AF26" s="149" t="s">
        <v>81</v>
      </c>
      <c r="AG26" s="149" t="s">
        <v>81</v>
      </c>
      <c r="AH26" s="149" t="s">
        <v>81</v>
      </c>
      <c r="AI26" s="149" t="s">
        <v>81</v>
      </c>
      <c r="AJ26" s="149" t="s">
        <v>81</v>
      </c>
      <c r="AK26" s="149" t="s">
        <v>81</v>
      </c>
      <c r="AL26" s="149" t="s">
        <v>81</v>
      </c>
      <c r="AM26" s="149" t="s">
        <v>81</v>
      </c>
      <c r="AN26" s="149" t="s">
        <v>81</v>
      </c>
      <c r="AO26" s="149" t="s">
        <v>81</v>
      </c>
      <c r="AP26" s="149" t="s">
        <v>81</v>
      </c>
      <c r="AQ26" s="149" t="s">
        <v>81</v>
      </c>
      <c r="AR26" s="176"/>
      <c r="AS26" s="177"/>
      <c r="AT26" s="177"/>
      <c r="AU26" s="179" t="s">
        <v>25</v>
      </c>
      <c r="AV26" s="179" t="s">
        <v>26</v>
      </c>
      <c r="AW26" s="375"/>
      <c r="AX26" s="377"/>
    </row>
    <row r="27" spans="1:50" s="151" customFormat="1" ht="16" customHeight="1" thickTop="1" thickBot="1" x14ac:dyDescent="0.4">
      <c r="A27" s="150"/>
      <c r="B27" s="324" t="s">
        <v>27</v>
      </c>
      <c r="C27" s="47" t="s">
        <v>82</v>
      </c>
      <c r="D27" s="48" t="str">
        <f>IF(COUNTBLANK(D42:D75)=34,"",SUM(D42:D75))</f>
        <v/>
      </c>
      <c r="E27" s="49" t="str">
        <f t="shared" ref="E27:AQ27" si="1">IF(COUNTBLANK(E42:E75)=34,"",SUM(E42:E75))</f>
        <v/>
      </c>
      <c r="F27" s="49" t="str">
        <f t="shared" si="1"/>
        <v/>
      </c>
      <c r="G27" s="49" t="str">
        <f t="shared" si="1"/>
        <v/>
      </c>
      <c r="H27" s="49" t="str">
        <f t="shared" si="1"/>
        <v/>
      </c>
      <c r="I27" s="49" t="str">
        <f t="shared" si="1"/>
        <v/>
      </c>
      <c r="J27" s="49" t="str">
        <f t="shared" si="1"/>
        <v/>
      </c>
      <c r="K27" s="49" t="str">
        <f t="shared" si="1"/>
        <v/>
      </c>
      <c r="L27" s="49" t="str">
        <f t="shared" si="1"/>
        <v/>
      </c>
      <c r="M27" s="49" t="str">
        <f t="shared" si="1"/>
        <v/>
      </c>
      <c r="N27" s="49" t="str">
        <f t="shared" si="1"/>
        <v/>
      </c>
      <c r="O27" s="49" t="str">
        <f t="shared" si="1"/>
        <v/>
      </c>
      <c r="P27" s="49" t="str">
        <f t="shared" si="1"/>
        <v/>
      </c>
      <c r="Q27" s="49" t="str">
        <f t="shared" si="1"/>
        <v/>
      </c>
      <c r="R27" s="49" t="str">
        <f t="shared" si="1"/>
        <v/>
      </c>
      <c r="S27" s="49" t="str">
        <f t="shared" si="1"/>
        <v/>
      </c>
      <c r="T27" s="49" t="str">
        <f t="shared" si="1"/>
        <v/>
      </c>
      <c r="U27" s="49" t="str">
        <f t="shared" si="1"/>
        <v/>
      </c>
      <c r="V27" s="49" t="str">
        <f t="shared" si="1"/>
        <v/>
      </c>
      <c r="W27" s="49" t="str">
        <f t="shared" si="1"/>
        <v/>
      </c>
      <c r="X27" s="49" t="str">
        <f t="shared" si="1"/>
        <v/>
      </c>
      <c r="Y27" s="49" t="str">
        <f t="shared" si="1"/>
        <v/>
      </c>
      <c r="Z27" s="49" t="str">
        <f t="shared" si="1"/>
        <v/>
      </c>
      <c r="AA27" s="49" t="str">
        <f t="shared" si="1"/>
        <v/>
      </c>
      <c r="AB27" s="49" t="str">
        <f t="shared" si="1"/>
        <v/>
      </c>
      <c r="AC27" s="49" t="str">
        <f t="shared" si="1"/>
        <v/>
      </c>
      <c r="AD27" s="49" t="str">
        <f t="shared" si="1"/>
        <v/>
      </c>
      <c r="AE27" s="49" t="str">
        <f t="shared" si="1"/>
        <v/>
      </c>
      <c r="AF27" s="49" t="str">
        <f t="shared" si="1"/>
        <v/>
      </c>
      <c r="AG27" s="49" t="str">
        <f t="shared" si="1"/>
        <v/>
      </c>
      <c r="AH27" s="49" t="str">
        <f t="shared" si="1"/>
        <v/>
      </c>
      <c r="AI27" s="49" t="str">
        <f t="shared" si="1"/>
        <v/>
      </c>
      <c r="AJ27" s="49" t="str">
        <f t="shared" si="1"/>
        <v/>
      </c>
      <c r="AK27" s="49" t="str">
        <f t="shared" si="1"/>
        <v/>
      </c>
      <c r="AL27" s="49" t="str">
        <f t="shared" si="1"/>
        <v/>
      </c>
      <c r="AM27" s="49" t="str">
        <f t="shared" si="1"/>
        <v/>
      </c>
      <c r="AN27" s="49" t="str">
        <f t="shared" si="1"/>
        <v/>
      </c>
      <c r="AO27" s="49" t="str">
        <f t="shared" si="1"/>
        <v/>
      </c>
      <c r="AP27" s="49" t="str">
        <f t="shared" si="1"/>
        <v/>
      </c>
      <c r="AQ27" s="49" t="str">
        <f t="shared" si="1"/>
        <v/>
      </c>
      <c r="AR27" s="50"/>
      <c r="AS27" s="51"/>
      <c r="AT27" s="51"/>
      <c r="AU27" s="51"/>
      <c r="AV27" s="51"/>
      <c r="AW27" s="52" t="str">
        <f>IF(COUNTBLANK(D27:AQ27)=40,"",SUMIF(D27:AQ27,"&lt;&gt;",D27:AQ27)/COUNTIF(D27:AQ27,"&gt;=0"))</f>
        <v/>
      </c>
      <c r="AX27" s="294" t="str">
        <f>IF(COUNTBLANK(D27:AQ27)=40,"",AW27/100)</f>
        <v/>
      </c>
    </row>
    <row r="28" spans="1:50" s="151" customFormat="1" ht="16" customHeight="1" thickTop="1" thickBot="1" x14ac:dyDescent="0.4">
      <c r="A28" s="150"/>
      <c r="B28" s="325"/>
      <c r="C28" s="53" t="s">
        <v>83</v>
      </c>
      <c r="D28" s="54" t="str">
        <f>IF(COUNTBLANK(D42:D75)=34,"",IF(SUM(D42:D75)&lt;'J560-04'!$K14,"u",IF(SUM(D42:D75)&lt;'J560-04'!$K13,"3",IF(SUM(D42:D75)&lt;'J560-04'!$K12,"4",IF(SUM(D42:D75)&lt;'J560-04'!$K11,"5",IF(SUM(D42:D75)&lt;'J560-04'!$K10,"6",IF(SUM(D42:D75)&lt;'J560-04'!$K9,"7",IF(SUM(D42:D75)&lt;'J560-04'!$K8,"8","9"))))))))</f>
        <v/>
      </c>
      <c r="E28" s="55" t="str">
        <f>IF(COUNTBLANK(E42:E75)=34,"",IF(SUM(E42:E75)&lt;'J560-04'!$K14,"u",IF(SUM(E42:E75)&lt;'J560-04'!$K13,"3",IF(SUM(E42:E75)&lt;'J560-04'!$K12,"4",IF(SUM(E42:E75)&lt;'J560-04'!$K11,"5",IF(SUM(E42:E75)&lt;'J560-04'!$K10,"6",IF(SUM(E42:E75)&lt;'J560-04'!$K9,"7",IF(SUM(E42:E75)&lt;'J560-04'!$K8,"8","9"))))))))</f>
        <v/>
      </c>
      <c r="F28" s="55" t="str">
        <f>IF(COUNTBLANK(F42:F75)=34,"",IF(SUM(F42:F75)&lt;'J560-04'!$K14,"u",IF(SUM(F42:F75)&lt;'J560-04'!$K13,"3",IF(SUM(F42:F75)&lt;'J560-04'!$K12,"4",IF(SUM(F42:F75)&lt;'J560-04'!$K11,"5",IF(SUM(F42:F75)&lt;'J560-04'!$K10,"6",IF(SUM(F42:F75)&lt;'J560-04'!$K9,"7",IF(SUM(F42:F75)&lt;'J560-04'!$K8,"8","9"))))))))</f>
        <v/>
      </c>
      <c r="G28" s="55" t="str">
        <f>IF(COUNTBLANK(G42:G75)=34,"",IF(SUM(G42:G75)&lt;'J560-04'!$K14,"u",IF(SUM(G42:G75)&lt;'J560-04'!$K13,"3",IF(SUM(G42:G75)&lt;'J560-04'!$K12,"4",IF(SUM(G42:G75)&lt;'J560-04'!$K11,"5",IF(SUM(G42:G75)&lt;'J560-04'!$K10,"6",IF(SUM(G42:G75)&lt;'J560-04'!$K9,"7",IF(SUM(G42:G75)&lt;'J560-04'!$K8,"8","9"))))))))</f>
        <v/>
      </c>
      <c r="H28" s="55" t="str">
        <f>IF(COUNTBLANK(H42:H75)=34,"",IF(SUM(H42:H75)&lt;'J560-04'!$K14,"u",IF(SUM(H42:H75)&lt;'J560-04'!$K13,"3",IF(SUM(H42:H75)&lt;'J560-04'!$K12,"4",IF(SUM(H42:H75)&lt;'J560-04'!$K11,"5",IF(SUM(H42:H75)&lt;'J560-04'!$K10,"6",IF(SUM(H42:H75)&lt;'J560-04'!$K9,"7",IF(SUM(H42:H75)&lt;'J560-04'!$K8,"8","9"))))))))</f>
        <v/>
      </c>
      <c r="I28" s="55" t="str">
        <f>IF(COUNTBLANK(I42:I75)=34,"",IF(SUM(I42:I75)&lt;'J560-04'!$K14,"u",IF(SUM(I42:I75)&lt;'J560-04'!$K13,"3",IF(SUM(I42:I75)&lt;'J560-04'!$K12,"4",IF(SUM(I42:I75)&lt;'J560-04'!$K11,"5",IF(SUM(I42:I75)&lt;'J560-04'!$K10,"6",IF(SUM(I42:I75)&lt;'J560-04'!$K9,"7",IF(SUM(I42:I75)&lt;'J560-04'!$K8,"8","9"))))))))</f>
        <v/>
      </c>
      <c r="J28" s="55" t="str">
        <f>IF(COUNTBLANK(J42:J75)=34,"",IF(SUM(J42:J75)&lt;'J560-04'!$K14,"u",IF(SUM(J42:J75)&lt;'J560-04'!$K13,"3",IF(SUM(J42:J75)&lt;'J560-04'!$K12,"4",IF(SUM(J42:J75)&lt;'J560-04'!$K11,"5",IF(SUM(J42:J75)&lt;'J560-04'!$K10,"6",IF(SUM(J42:J75)&lt;'J560-04'!$K9,"7",IF(SUM(J42:J75)&lt;'J560-04'!$K8,"8","9"))))))))</f>
        <v/>
      </c>
      <c r="K28" s="55" t="str">
        <f>IF(COUNTBLANK(K42:K75)=34,"",IF(SUM(K42:K75)&lt;'J560-04'!$K14,"u",IF(SUM(K42:K75)&lt;'J560-04'!$K13,"3",IF(SUM(K42:K75)&lt;'J560-04'!$K12,"4",IF(SUM(K42:K75)&lt;'J560-04'!$K11,"5",IF(SUM(K42:K75)&lt;'J560-04'!$K10,"6",IF(SUM(K42:K75)&lt;'J560-04'!$K9,"7",IF(SUM(K42:K75)&lt;'J560-04'!$K8,"8","9"))))))))</f>
        <v/>
      </c>
      <c r="L28" s="55" t="str">
        <f>IF(COUNTBLANK(L42:L75)=34,"",IF(SUM(L42:L75)&lt;'J560-04'!$K14,"u",IF(SUM(L42:L75)&lt;'J560-04'!$K13,"3",IF(SUM(L42:L75)&lt;'J560-04'!$K12,"4",IF(SUM(L42:L75)&lt;'J560-04'!$K11,"5",IF(SUM(L42:L75)&lt;'J560-04'!$K10,"6",IF(SUM(L42:L75)&lt;'J560-04'!$K9,"7",IF(SUM(L42:L75)&lt;'J560-04'!$K8,"8","9"))))))))</f>
        <v/>
      </c>
      <c r="M28" s="55" t="str">
        <f>IF(COUNTBLANK(M42:M75)=34,"",IF(SUM(M42:M75)&lt;'J560-04'!$K14,"u",IF(SUM(M42:M75)&lt;'J560-04'!$K13,"3",IF(SUM(M42:M75)&lt;'J560-04'!$K12,"4",IF(SUM(M42:M75)&lt;'J560-04'!$K11,"5",IF(SUM(M42:M75)&lt;'J560-04'!$K10,"6",IF(SUM(M42:M75)&lt;'J560-04'!$K9,"7",IF(SUM(M42:M75)&lt;'J560-04'!$K8,"8","9"))))))))</f>
        <v/>
      </c>
      <c r="N28" s="55" t="str">
        <f>IF(COUNTBLANK(N42:N75)=34,"",IF(SUM(N42:N75)&lt;'J560-04'!$K14,"u",IF(SUM(N42:N75)&lt;'J560-04'!$K13,"3",IF(SUM(N42:N75)&lt;'J560-04'!$K12,"4",IF(SUM(N42:N75)&lt;'J560-04'!$K11,"5",IF(SUM(N42:N75)&lt;'J560-04'!$K10,"6",IF(SUM(N42:N75)&lt;'J560-04'!$K9,"7",IF(SUM(N42:N75)&lt;'J560-04'!$K8,"8","9"))))))))</f>
        <v/>
      </c>
      <c r="O28" s="55" t="str">
        <f>IF(COUNTBLANK(O42:O75)=34,"",IF(SUM(O42:O75)&lt;'J560-04'!$K14,"u",IF(SUM(O42:O75)&lt;'J560-04'!$K13,"3",IF(SUM(O42:O75)&lt;'J560-04'!$K12,"4",IF(SUM(O42:O75)&lt;'J560-04'!$K11,"5",IF(SUM(O42:O75)&lt;'J560-04'!$K10,"6",IF(SUM(O42:O75)&lt;'J560-04'!$K9,"7",IF(SUM(O42:O75)&lt;'J560-04'!$K8,"8","9"))))))))</f>
        <v/>
      </c>
      <c r="P28" s="55" t="str">
        <f>IF(COUNTBLANK(P42:P75)=34,"",IF(SUM(P42:P75)&lt;'J560-04'!$K14,"u",IF(SUM(P42:P75)&lt;'J560-04'!$K13,"3",IF(SUM(P42:P75)&lt;'J560-04'!$K12,"4",IF(SUM(P42:P75)&lt;'J560-04'!$K11,"5",IF(SUM(P42:P75)&lt;'J560-04'!$K10,"6",IF(SUM(P42:P75)&lt;'J560-04'!$K9,"7",IF(SUM(P42:P75)&lt;'J560-04'!$K8,"8","9"))))))))</f>
        <v/>
      </c>
      <c r="Q28" s="55" t="str">
        <f>IF(COUNTBLANK(Q42:Q75)=34,"",IF(SUM(Q42:Q75)&lt;'J560-04'!$K14,"u",IF(SUM(Q42:Q75)&lt;'J560-04'!$K13,"3",IF(SUM(Q42:Q75)&lt;'J560-04'!$K12,"4",IF(SUM(Q42:Q75)&lt;'J560-04'!$K11,"5",IF(SUM(Q42:Q75)&lt;'J560-04'!$K10,"6",IF(SUM(Q42:Q75)&lt;'J560-04'!$K9,"7",IF(SUM(Q42:Q75)&lt;'J560-04'!$K8,"8","9"))))))))</f>
        <v/>
      </c>
      <c r="R28" s="55" t="str">
        <f>IF(COUNTBLANK(R42:R75)=34,"",IF(SUM(R42:R75)&lt;'J560-04'!$K14,"u",IF(SUM(R42:R75)&lt;'J560-04'!$K13,"3",IF(SUM(R42:R75)&lt;'J560-04'!$K12,"4",IF(SUM(R42:R75)&lt;'J560-04'!$K11,"5",IF(SUM(R42:R75)&lt;'J560-04'!$K10,"6",IF(SUM(R42:R75)&lt;'J560-04'!$K9,"7",IF(SUM(R42:R75)&lt;'J560-04'!$K8,"8","9"))))))))</f>
        <v/>
      </c>
      <c r="S28" s="55" t="str">
        <f>IF(COUNTBLANK(S42:S75)=34,"",IF(SUM(S42:S75)&lt;'J560-04'!$K14,"u",IF(SUM(S42:S75)&lt;'J560-04'!$K13,"3",IF(SUM(S42:S75)&lt;'J560-04'!$K12,"4",IF(SUM(S42:S75)&lt;'J560-04'!$K11,"5",IF(SUM(S42:S75)&lt;'J560-04'!$K10,"6",IF(SUM(S42:S75)&lt;'J560-04'!$K9,"7",IF(SUM(S42:S75)&lt;'J560-04'!$K8,"8","9"))))))))</f>
        <v/>
      </c>
      <c r="T28" s="55" t="str">
        <f>IF(COUNTBLANK(T42:T75)=34,"",IF(SUM(T42:T75)&lt;'J560-04'!$K14,"u",IF(SUM(T42:T75)&lt;'J560-04'!$K13,"3",IF(SUM(T42:T75)&lt;'J560-04'!$K12,"4",IF(SUM(T42:T75)&lt;'J560-04'!$K11,"5",IF(SUM(T42:T75)&lt;'J560-04'!$K10,"6",IF(SUM(T42:T75)&lt;'J560-04'!$K9,"7",IF(SUM(T42:T75)&lt;'J560-04'!$K8,"8","9"))))))))</f>
        <v/>
      </c>
      <c r="U28" s="55" t="str">
        <f>IF(COUNTBLANK(U42:U75)=34,"",IF(SUM(U42:U75)&lt;'J560-04'!$K14,"u",IF(SUM(U42:U75)&lt;'J560-04'!$K13,"3",IF(SUM(U42:U75)&lt;'J560-04'!$K12,"4",IF(SUM(U42:U75)&lt;'J560-04'!$K11,"5",IF(SUM(U42:U75)&lt;'J560-04'!$K10,"6",IF(SUM(U42:U75)&lt;'J560-04'!$K9,"7",IF(SUM(U42:U75)&lt;'J560-04'!$K8,"8","9"))))))))</f>
        <v/>
      </c>
      <c r="V28" s="55" t="str">
        <f>IF(COUNTBLANK(V42:V75)=34,"",IF(SUM(V42:V75)&lt;'J560-04'!$K14,"u",IF(SUM(V42:V75)&lt;'J560-04'!$K13,"3",IF(SUM(V42:V75)&lt;'J560-04'!$K12,"4",IF(SUM(V42:V75)&lt;'J560-04'!$K11,"5",IF(SUM(V42:V75)&lt;'J560-04'!$K10,"6",IF(SUM(V42:V75)&lt;'J560-04'!$K9,"7",IF(SUM(V42:V75)&lt;'J560-04'!$K8,"8","9"))))))))</f>
        <v/>
      </c>
      <c r="W28" s="55" t="str">
        <f>IF(COUNTBLANK(W42:W75)=34,"",IF(SUM(W42:W75)&lt;'J560-04'!$K14,"u",IF(SUM(W42:W75)&lt;'J560-04'!$K13,"3",IF(SUM(W42:W75)&lt;'J560-04'!$K12,"4",IF(SUM(W42:W75)&lt;'J560-04'!$K11,"5",IF(SUM(W42:W75)&lt;'J560-04'!$K10,"6",IF(SUM(W42:W75)&lt;'J560-04'!$K9,"7",IF(SUM(W42:W75)&lt;'J560-04'!$K8,"8","9"))))))))</f>
        <v/>
      </c>
      <c r="X28" s="55" t="str">
        <f>IF(COUNTBLANK(X42:X75)=34,"",IF(SUM(X42:X75)&lt;'J560-04'!$K14,"u",IF(SUM(X42:X75)&lt;'J560-04'!$K13,"3",IF(SUM(X42:X75)&lt;'J560-04'!$K12,"4",IF(SUM(X42:X75)&lt;'J560-04'!$K11,"5",IF(SUM(X42:X75)&lt;'J560-04'!$K10,"6",IF(SUM(X42:X75)&lt;'J560-04'!$K9,"7",IF(SUM(X42:X75)&lt;'J560-04'!$K8,"8","9"))))))))</f>
        <v/>
      </c>
      <c r="Y28" s="55" t="str">
        <f>IF(COUNTBLANK(Y42:Y75)=34,"",IF(SUM(Y42:Y75)&lt;'J560-04'!$K14,"u",IF(SUM(Y42:Y75)&lt;'J560-04'!$K13,"3",IF(SUM(Y42:Y75)&lt;'J560-04'!$K12,"4",IF(SUM(Y42:Y75)&lt;'J560-04'!$K11,"5",IF(SUM(Y42:Y75)&lt;'J560-04'!$K10,"6",IF(SUM(Y42:Y75)&lt;'J560-04'!$K9,"7",IF(SUM(Y42:Y75)&lt;'J560-04'!$K8,"8","9"))))))))</f>
        <v/>
      </c>
      <c r="Z28" s="55" t="str">
        <f>IF(COUNTBLANK(Z42:Z75)=34,"",IF(SUM(Z42:Z75)&lt;'J560-04'!$K14,"u",IF(SUM(Z42:Z75)&lt;'J560-04'!$K13,"3",IF(SUM(Z42:Z75)&lt;'J560-04'!$K12,"4",IF(SUM(Z42:Z75)&lt;'J560-04'!$K11,"5",IF(SUM(Z42:Z75)&lt;'J560-04'!$K10,"6",IF(SUM(Z42:Z75)&lt;'J560-04'!$K9,"7",IF(SUM(Z42:Z75)&lt;'J560-04'!$K8,"8","9"))))))))</f>
        <v/>
      </c>
      <c r="AA28" s="55" t="str">
        <f>IF(COUNTBLANK(AA42:AA75)=34,"",IF(SUM(AA42:AA75)&lt;'J560-04'!$K14,"u",IF(SUM(AA42:AA75)&lt;'J560-04'!$K13,"3",IF(SUM(AA42:AA75)&lt;'J560-04'!$K12,"4",IF(SUM(AA42:AA75)&lt;'J560-04'!$K11,"5",IF(SUM(AA42:AA75)&lt;'J560-04'!$K10,"6",IF(SUM(AA42:AA75)&lt;'J560-04'!$K9,"7",IF(SUM(AA42:AA75)&lt;'J560-04'!$K8,"8","9"))))))))</f>
        <v/>
      </c>
      <c r="AB28" s="55" t="str">
        <f>IF(COUNTBLANK(AB42:AB75)=34,"",IF(SUM(AB42:AB75)&lt;'J560-04'!$K14,"u",IF(SUM(AB42:AB75)&lt;'J560-04'!$K13,"3",IF(SUM(AB42:AB75)&lt;'J560-04'!$K12,"4",IF(SUM(AB42:AB75)&lt;'J560-04'!$K11,"5",IF(SUM(AB42:AB75)&lt;'J560-04'!$K10,"6",IF(SUM(AB42:AB75)&lt;'J560-04'!$K9,"7",IF(SUM(AB42:AB75)&lt;'J560-04'!$K8,"8","9"))))))))</f>
        <v/>
      </c>
      <c r="AC28" s="55" t="str">
        <f>IF(COUNTBLANK(AC42:AC75)=34,"",IF(SUM(AC42:AC75)&lt;'J560-04'!$K14,"u",IF(SUM(AC42:AC75)&lt;'J560-04'!$K13,"3",IF(SUM(AC42:AC75)&lt;'J560-04'!$K12,"4",IF(SUM(AC42:AC75)&lt;'J560-04'!$K11,"5",IF(SUM(AC42:AC75)&lt;'J560-04'!$K10,"6",IF(SUM(AC42:AC75)&lt;'J560-04'!$K9,"7",IF(SUM(AC42:AC75)&lt;'J560-04'!$K8,"8","9"))))))))</f>
        <v/>
      </c>
      <c r="AD28" s="55" t="str">
        <f>IF(COUNTBLANK(AD42:AD75)=34,"",IF(SUM(AD42:AD75)&lt;'J560-04'!$K14,"u",IF(SUM(AD42:AD75)&lt;'J560-04'!$K13,"3",IF(SUM(AD42:AD75)&lt;'J560-04'!$K12,"4",IF(SUM(AD42:AD75)&lt;'J560-04'!$K11,"5",IF(SUM(AD42:AD75)&lt;'J560-04'!$K10,"6",IF(SUM(AD42:AD75)&lt;'J560-04'!$K9,"7",IF(SUM(AD42:AD75)&lt;'J560-04'!$K8,"8","9"))))))))</f>
        <v/>
      </c>
      <c r="AE28" s="55" t="str">
        <f>IF(COUNTBLANK(AE42:AE75)=34,"",IF(SUM(AE42:AE75)&lt;'J560-04'!$K14,"u",IF(SUM(AE42:AE75)&lt;'J560-04'!$K13,"3",IF(SUM(AE42:AE75)&lt;'J560-04'!$K12,"4",IF(SUM(AE42:AE75)&lt;'J560-04'!$K11,"5",IF(SUM(AE42:AE75)&lt;'J560-04'!$K10,"6",IF(SUM(AE42:AE75)&lt;'J560-04'!$K9,"7",IF(SUM(AE42:AE75)&lt;'J560-04'!$K8,"8","9"))))))))</f>
        <v/>
      </c>
      <c r="AF28" s="55" t="str">
        <f>IF(COUNTBLANK(AF42:AF75)=34,"",IF(SUM(AF42:AF75)&lt;'J560-04'!$K14,"u",IF(SUM(AF42:AF75)&lt;'J560-04'!$K13,"3",IF(SUM(AF42:AF75)&lt;'J560-04'!$K12,"4",IF(SUM(AF42:AF75)&lt;'J560-04'!$K11,"5",IF(SUM(AF42:AF75)&lt;'J560-04'!$K10,"6",IF(SUM(AF42:AF75)&lt;'J560-04'!$K9,"7",IF(SUM(AF42:AF75)&lt;'J560-04'!$K8,"8","9"))))))))</f>
        <v/>
      </c>
      <c r="AG28" s="55" t="str">
        <f>IF(COUNTBLANK(AG42:AG75)=34,"",IF(SUM(AG42:AG75)&lt;'J560-04'!$K14,"u",IF(SUM(AG42:AG75)&lt;'J560-04'!$K13,"3",IF(SUM(AG42:AG75)&lt;'J560-04'!$K12,"4",IF(SUM(AG42:AG75)&lt;'J560-04'!$K11,"5",IF(SUM(AG42:AG75)&lt;'J560-04'!$K10,"6",IF(SUM(AG42:AG75)&lt;'J560-04'!$K9,"7",IF(SUM(AG42:AG75)&lt;'J560-04'!$K8,"8","9"))))))))</f>
        <v/>
      </c>
      <c r="AH28" s="55" t="str">
        <f>IF(COUNTBLANK(AH42:AH75)=34,"",IF(SUM(AH42:AH75)&lt;'J560-04'!$K14,"u",IF(SUM(AH42:AH75)&lt;'J560-04'!$K13,"3",IF(SUM(AH42:AH75)&lt;'J560-04'!$K12,"4",IF(SUM(AH42:AH75)&lt;'J560-04'!$K11,"5",IF(SUM(AH42:AH75)&lt;'J560-04'!$K10,"6",IF(SUM(AH42:AH75)&lt;'J560-04'!$K9,"7",IF(SUM(AH42:AH75)&lt;'J560-04'!$K8,"8","9"))))))))</f>
        <v/>
      </c>
      <c r="AI28" s="55" t="str">
        <f>IF(COUNTBLANK(AI42:AI75)=34,"",IF(SUM(AI42:AI75)&lt;'J560-04'!$K14,"u",IF(SUM(AI42:AI75)&lt;'J560-04'!$K13,"3",IF(SUM(AI42:AI75)&lt;'J560-04'!$K12,"4",IF(SUM(AI42:AI75)&lt;'J560-04'!$K11,"5",IF(SUM(AI42:AI75)&lt;'J560-04'!$K10,"6",IF(SUM(AI42:AI75)&lt;'J560-04'!$K9,"7",IF(SUM(AI42:AI75)&lt;'J560-04'!$K8,"8","9"))))))))</f>
        <v/>
      </c>
      <c r="AJ28" s="55" t="str">
        <f>IF(COUNTBLANK(AJ42:AJ75)=34,"",IF(SUM(AJ42:AJ75)&lt;'J560-04'!$K14,"u",IF(SUM(AJ42:AJ75)&lt;'J560-04'!$K13,"3",IF(SUM(AJ42:AJ75)&lt;'J560-04'!$K12,"4",IF(SUM(AJ42:AJ75)&lt;'J560-04'!$K11,"5",IF(SUM(AJ42:AJ75)&lt;'J560-04'!$K10,"6",IF(SUM(AJ42:AJ75)&lt;'J560-04'!$K9,"7",IF(SUM(AJ42:AJ75)&lt;'J560-04'!$K8,"8","9"))))))))</f>
        <v/>
      </c>
      <c r="AK28" s="55" t="str">
        <f>IF(COUNTBLANK(AK42:AK75)=34,"",IF(SUM(AK42:AK75)&lt;'J560-04'!$K14,"u",IF(SUM(AK42:AK75)&lt;'J560-04'!$K13,"3",IF(SUM(AK42:AK75)&lt;'J560-04'!$K12,"4",IF(SUM(AK42:AK75)&lt;'J560-04'!$K11,"5",IF(SUM(AK42:AK75)&lt;'J560-04'!$K10,"6",IF(SUM(AK42:AK75)&lt;'J560-04'!$K9,"7",IF(SUM(AK42:AK75)&lt;'J560-04'!$K8,"8","9"))))))))</f>
        <v/>
      </c>
      <c r="AL28" s="55" t="str">
        <f>IF(COUNTBLANK(AL42:AL75)=34,"",IF(SUM(AL42:AL75)&lt;'J560-04'!$K14,"u",IF(SUM(AL42:AL75)&lt;'J560-04'!$K13,"3",IF(SUM(AL42:AL75)&lt;'J560-04'!$K12,"4",IF(SUM(AL42:AL75)&lt;'J560-04'!$K11,"5",IF(SUM(AL42:AL75)&lt;'J560-04'!$K10,"6",IF(SUM(AL42:AL75)&lt;'J560-04'!$K9,"7",IF(SUM(AL42:AL75)&lt;'J560-04'!$K8,"8","9"))))))))</f>
        <v/>
      </c>
      <c r="AM28" s="55" t="str">
        <f>IF(COUNTBLANK(AM42:AM75)=34,"",IF(SUM(AM42:AM75)&lt;'J560-04'!$K14,"u",IF(SUM(AM42:AM75)&lt;'J560-04'!$K13,"3",IF(SUM(AM42:AM75)&lt;'J560-04'!$K12,"4",IF(SUM(AM42:AM75)&lt;'J560-04'!$K11,"5",IF(SUM(AM42:AM75)&lt;'J560-04'!$K10,"6",IF(SUM(AM42:AM75)&lt;'J560-04'!$K9,"7",IF(SUM(AM42:AM75)&lt;'J560-04'!$K8,"8","9"))))))))</f>
        <v/>
      </c>
      <c r="AN28" s="55" t="str">
        <f>IF(COUNTBLANK(AN42:AN75)=34,"",IF(SUM(AN42:AN75)&lt;'J560-04'!$K14,"u",IF(SUM(AN42:AN75)&lt;'J560-04'!$K13,"3",IF(SUM(AN42:AN75)&lt;'J560-04'!$K12,"4",IF(SUM(AN42:AN75)&lt;'J560-04'!$K11,"5",IF(SUM(AN42:AN75)&lt;'J560-04'!$K10,"6",IF(SUM(AN42:AN75)&lt;'J560-04'!$K9,"7",IF(SUM(AN42:AN75)&lt;'J560-04'!$K8,"8","9"))))))))</f>
        <v/>
      </c>
      <c r="AO28" s="55" t="str">
        <f>IF(COUNTBLANK(AO42:AO75)=34,"",IF(SUM(AO42:AO75)&lt;'J560-04'!$K14,"u",IF(SUM(AO42:AO75)&lt;'J560-04'!$K13,"3",IF(SUM(AO42:AO75)&lt;'J560-04'!$K12,"4",IF(SUM(AO42:AO75)&lt;'J560-04'!$K11,"5",IF(SUM(AO42:AO75)&lt;'J560-04'!$K10,"6",IF(SUM(AO42:AO75)&lt;'J560-04'!$K9,"7",IF(SUM(AO42:AO75)&lt;'J560-04'!$K8,"8","9"))))))))</f>
        <v/>
      </c>
      <c r="AP28" s="55" t="str">
        <f>IF(COUNTBLANK(AP42:AP75)=34,"",IF(SUM(AP42:AP75)&lt;'J560-04'!$K14,"u",IF(SUM(AP42:AP75)&lt;'J560-04'!$K13,"3",IF(SUM(AP42:AP75)&lt;'J560-04'!$K12,"4",IF(SUM(AP42:AP75)&lt;'J560-04'!$K11,"5",IF(SUM(AP42:AP75)&lt;'J560-04'!$K10,"6",IF(SUM(AP42:AP75)&lt;'J560-04'!$K9,"7",IF(SUM(AP42:AP75)&lt;'J560-04'!$K8,"8","9"))))))))</f>
        <v/>
      </c>
      <c r="AQ28" s="55" t="str">
        <f>IF(COUNTBLANK(AQ42:AQ75)=34,"",IF(SUM(AQ42:AQ75)&lt;'J560-04'!$K14,"u",IF(SUM(AQ42:AQ75)&lt;'J560-04'!$K13,"3",IF(SUM(AQ42:AQ75)&lt;'J560-04'!$K12,"4",IF(SUM(AQ42:AQ75)&lt;'J560-04'!$K11,"5",IF(SUM(AQ42:AQ75)&lt;'J560-04'!$K10,"6",IF(SUM(AQ42:AQ75)&lt;'J560-04'!$K9,"7",IF(SUM(AQ42:AQ75)&lt;'J560-04'!$K8,"8","9"))))))))</f>
        <v/>
      </c>
      <c r="AR28" s="50"/>
      <c r="AS28" s="51"/>
      <c r="AT28" s="51"/>
      <c r="AU28" s="51"/>
      <c r="AV28" s="51"/>
      <c r="AW28" s="56"/>
      <c r="AX28" s="57"/>
    </row>
    <row r="29" spans="1:50" s="151" customFormat="1" ht="16" customHeight="1" thickTop="1" thickBot="1" x14ac:dyDescent="0.4">
      <c r="A29" s="150"/>
      <c r="B29" s="324" t="s">
        <v>28</v>
      </c>
      <c r="C29" s="47" t="s">
        <v>82</v>
      </c>
      <c r="D29" s="58" t="str">
        <f>IF(COUNTBLANK(D77:D110)=34,"",SUM(D77:D110))</f>
        <v/>
      </c>
      <c r="E29" s="59" t="str">
        <f t="shared" ref="E29:AQ29" si="2">IF(COUNTBLANK(E77:E110)=34,"",SUM(E77:E110))</f>
        <v/>
      </c>
      <c r="F29" s="59" t="str">
        <f t="shared" si="2"/>
        <v/>
      </c>
      <c r="G29" s="59" t="str">
        <f t="shared" si="2"/>
        <v/>
      </c>
      <c r="H29" s="59" t="str">
        <f t="shared" si="2"/>
        <v/>
      </c>
      <c r="I29" s="59" t="str">
        <f t="shared" si="2"/>
        <v/>
      </c>
      <c r="J29" s="59" t="str">
        <f t="shared" si="2"/>
        <v/>
      </c>
      <c r="K29" s="59" t="str">
        <f t="shared" si="2"/>
        <v/>
      </c>
      <c r="L29" s="59" t="str">
        <f t="shared" si="2"/>
        <v/>
      </c>
      <c r="M29" s="59" t="str">
        <f t="shared" si="2"/>
        <v/>
      </c>
      <c r="N29" s="59" t="str">
        <f t="shared" si="2"/>
        <v/>
      </c>
      <c r="O29" s="59" t="str">
        <f t="shared" si="2"/>
        <v/>
      </c>
      <c r="P29" s="59" t="str">
        <f t="shared" si="2"/>
        <v/>
      </c>
      <c r="Q29" s="59" t="str">
        <f t="shared" si="2"/>
        <v/>
      </c>
      <c r="R29" s="59" t="str">
        <f t="shared" si="2"/>
        <v/>
      </c>
      <c r="S29" s="59" t="str">
        <f t="shared" si="2"/>
        <v/>
      </c>
      <c r="T29" s="59" t="str">
        <f t="shared" si="2"/>
        <v/>
      </c>
      <c r="U29" s="59" t="str">
        <f t="shared" si="2"/>
        <v/>
      </c>
      <c r="V29" s="59" t="str">
        <f t="shared" si="2"/>
        <v/>
      </c>
      <c r="W29" s="59" t="str">
        <f t="shared" si="2"/>
        <v/>
      </c>
      <c r="X29" s="59" t="str">
        <f t="shared" si="2"/>
        <v/>
      </c>
      <c r="Y29" s="59" t="str">
        <f t="shared" si="2"/>
        <v/>
      </c>
      <c r="Z29" s="59" t="str">
        <f t="shared" si="2"/>
        <v/>
      </c>
      <c r="AA29" s="59" t="str">
        <f t="shared" si="2"/>
        <v/>
      </c>
      <c r="AB29" s="59" t="str">
        <f t="shared" si="2"/>
        <v/>
      </c>
      <c r="AC29" s="59" t="str">
        <f t="shared" si="2"/>
        <v/>
      </c>
      <c r="AD29" s="59" t="str">
        <f t="shared" si="2"/>
        <v/>
      </c>
      <c r="AE29" s="59" t="str">
        <f t="shared" si="2"/>
        <v/>
      </c>
      <c r="AF29" s="59" t="str">
        <f t="shared" si="2"/>
        <v/>
      </c>
      <c r="AG29" s="59" t="str">
        <f t="shared" si="2"/>
        <v/>
      </c>
      <c r="AH29" s="59" t="str">
        <f t="shared" si="2"/>
        <v/>
      </c>
      <c r="AI29" s="59" t="str">
        <f t="shared" si="2"/>
        <v/>
      </c>
      <c r="AJ29" s="59" t="str">
        <f t="shared" si="2"/>
        <v/>
      </c>
      <c r="AK29" s="59" t="str">
        <f t="shared" si="2"/>
        <v/>
      </c>
      <c r="AL29" s="59" t="str">
        <f t="shared" si="2"/>
        <v/>
      </c>
      <c r="AM29" s="59" t="str">
        <f t="shared" si="2"/>
        <v/>
      </c>
      <c r="AN29" s="59" t="str">
        <f t="shared" si="2"/>
        <v/>
      </c>
      <c r="AO29" s="59" t="str">
        <f t="shared" si="2"/>
        <v/>
      </c>
      <c r="AP29" s="59" t="str">
        <f t="shared" si="2"/>
        <v/>
      </c>
      <c r="AQ29" s="59" t="str">
        <f t="shared" si="2"/>
        <v/>
      </c>
      <c r="AR29" s="50"/>
      <c r="AS29" s="51"/>
      <c r="AT29" s="51"/>
      <c r="AU29" s="51"/>
      <c r="AV29" s="51"/>
      <c r="AW29" s="52" t="str">
        <f>IF(COUNTBLANK(D29:AQ29)=40,"",SUMIF(D29:AQ29,"&lt;&gt;",D29:AQ29)/COUNTIF(D29:AQ29,"&gt;=0"))</f>
        <v/>
      </c>
      <c r="AX29" s="294" t="str">
        <f>IF(COUNTBLANK(D29:AQ29)=40,"",AW29/100)</f>
        <v/>
      </c>
    </row>
    <row r="30" spans="1:50" s="151" customFormat="1" ht="16" customHeight="1" thickTop="1" thickBot="1" x14ac:dyDescent="0.4">
      <c r="A30" s="150"/>
      <c r="B30" s="325"/>
      <c r="C30" s="53" t="s">
        <v>83</v>
      </c>
      <c r="D30" s="60" t="str">
        <f>IF(COUNTBLANK(D77:D110)=34,"",IF(SUM(D77:D110)&lt;'J560-05'!$K14,"u",IF(SUM(D77:D110)&lt;'J560-05'!$K13,"3",IF(SUM(D77:D110)&lt;'J560-05'!$K12,"4",IF(SUM(D77:D110)&lt;'J560-05'!$K11,"5",IF(SUM(D77:D110)&lt;'J560-05'!$K10,"6",IF(SUM(D77:D110)&lt;'J560-05'!$K9,"7",IF(SUM(D77:D110)&lt;'J560-05'!$K8,"8","9"))))))))</f>
        <v/>
      </c>
      <c r="E30" s="61" t="str">
        <f>IF(COUNTBLANK(E77:E110)=34,"",IF(SUM(E77:E110)&lt;'J560-05'!$K14,"u",IF(SUM(E77:E110)&lt;'J560-05'!$K13,"3",IF(SUM(E77:E110)&lt;'J560-05'!$K12,"4",IF(SUM(E77:E110)&lt;'J560-05'!$K11,"5",IF(SUM(E77:E110)&lt;'J560-05'!$K10,"6",IF(SUM(E77:E110)&lt;'J560-05'!$K9,"7",IF(SUM(E77:E110)&lt;'J560-05'!$K8,"8","9"))))))))</f>
        <v/>
      </c>
      <c r="F30" s="61" t="str">
        <f>IF(COUNTBLANK(F77:F110)=34,"",IF(SUM(F77:F110)&lt;'J560-05'!$K14,"u",IF(SUM(F77:F110)&lt;'J560-05'!$K13,"3",IF(SUM(F77:F110)&lt;'J560-05'!$K12,"4",IF(SUM(F77:F110)&lt;'J560-05'!$K11,"5",IF(SUM(F77:F110)&lt;'J560-05'!$K10,"6",IF(SUM(F77:F110)&lt;'J560-05'!$K9,"7",IF(SUM(F77:F110)&lt;'J560-05'!$K8,"8","9"))))))))</f>
        <v/>
      </c>
      <c r="G30" s="61" t="str">
        <f>IF(COUNTBLANK(G77:G110)=34,"",IF(SUM(G77:G110)&lt;'J560-05'!$K14,"u",IF(SUM(G77:G110)&lt;'J560-05'!$K13,"3",IF(SUM(G77:G110)&lt;'J560-05'!$K12,"4",IF(SUM(G77:G110)&lt;'J560-05'!$K11,"5",IF(SUM(G77:G110)&lt;'J560-05'!$K10,"6",IF(SUM(G77:G110)&lt;'J560-05'!$K9,"7",IF(SUM(G77:G110)&lt;'J560-05'!$K8,"8","9"))))))))</f>
        <v/>
      </c>
      <c r="H30" s="61" t="str">
        <f>IF(COUNTBLANK(H77:H110)=34,"",IF(SUM(H77:H110)&lt;'J560-05'!$K14,"u",IF(SUM(H77:H110)&lt;'J560-05'!$K13,"3",IF(SUM(H77:H110)&lt;'J560-05'!$K12,"4",IF(SUM(H77:H110)&lt;'J560-05'!$K11,"5",IF(SUM(H77:H110)&lt;'J560-05'!$K10,"6",IF(SUM(H77:H110)&lt;'J560-05'!$K9,"7",IF(SUM(H77:H110)&lt;'J560-05'!$K8,"8","9"))))))))</f>
        <v/>
      </c>
      <c r="I30" s="61" t="str">
        <f>IF(COUNTBLANK(I77:I110)=34,"",IF(SUM(I77:I110)&lt;'J560-05'!$K14,"u",IF(SUM(I77:I110)&lt;'J560-05'!$K13,"3",IF(SUM(I77:I110)&lt;'J560-05'!$K12,"4",IF(SUM(I77:I110)&lt;'J560-05'!$K11,"5",IF(SUM(I77:I110)&lt;'J560-05'!$K10,"6",IF(SUM(I77:I110)&lt;'J560-05'!$K9,"7",IF(SUM(I77:I110)&lt;'J560-05'!$K8,"8","9"))))))))</f>
        <v/>
      </c>
      <c r="J30" s="61" t="str">
        <f>IF(COUNTBLANK(J77:J110)=34,"",IF(SUM(J77:J110)&lt;'J560-05'!$K14,"u",IF(SUM(J77:J110)&lt;'J560-05'!$K13,"3",IF(SUM(J77:J110)&lt;'J560-05'!$K12,"4",IF(SUM(J77:J110)&lt;'J560-05'!$K11,"5",IF(SUM(J77:J110)&lt;'J560-05'!$K10,"6",IF(SUM(J77:J110)&lt;'J560-05'!$K9,"7",IF(SUM(J77:J110)&lt;'J560-05'!$K8,"8","9"))))))))</f>
        <v/>
      </c>
      <c r="K30" s="61" t="str">
        <f>IF(COUNTBLANK(K77:K110)=34,"",IF(SUM(K77:K110)&lt;'J560-05'!$K14,"u",IF(SUM(K77:K110)&lt;'J560-05'!$K13,"3",IF(SUM(K77:K110)&lt;'J560-05'!$K12,"4",IF(SUM(K77:K110)&lt;'J560-05'!$K11,"5",IF(SUM(K77:K110)&lt;'J560-05'!$K10,"6",IF(SUM(K77:K110)&lt;'J560-05'!$K9,"7",IF(SUM(K77:K110)&lt;'J560-05'!$K8,"8","9"))))))))</f>
        <v/>
      </c>
      <c r="L30" s="61" t="str">
        <f>IF(COUNTBLANK(L77:L110)=34,"",IF(SUM(L77:L110)&lt;'J560-05'!$K14,"u",IF(SUM(L77:L110)&lt;'J560-05'!$K13,"3",IF(SUM(L77:L110)&lt;'J560-05'!$K12,"4",IF(SUM(L77:L110)&lt;'J560-05'!$K11,"5",IF(SUM(L77:L110)&lt;'J560-05'!$K10,"6",IF(SUM(L77:L110)&lt;'J560-05'!$K9,"7",IF(SUM(L77:L110)&lt;'J560-05'!$K8,"8","9"))))))))</f>
        <v/>
      </c>
      <c r="M30" s="61" t="str">
        <f>IF(COUNTBLANK(M77:M110)=34,"",IF(SUM(M77:M110)&lt;'J560-05'!$K14,"u",IF(SUM(M77:M110)&lt;'J560-05'!$K13,"3",IF(SUM(M77:M110)&lt;'J560-05'!$K12,"4",IF(SUM(M77:M110)&lt;'J560-05'!$K11,"5",IF(SUM(M77:M110)&lt;'J560-05'!$K10,"6",IF(SUM(M77:M110)&lt;'J560-05'!$K9,"7",IF(SUM(M77:M110)&lt;'J560-05'!$K8,"8","9"))))))))</f>
        <v/>
      </c>
      <c r="N30" s="61" t="str">
        <f>IF(COUNTBLANK(N77:N110)=34,"",IF(SUM(N77:N110)&lt;'J560-05'!$K14,"u",IF(SUM(N77:N110)&lt;'J560-05'!$K13,"3",IF(SUM(N77:N110)&lt;'J560-05'!$K12,"4",IF(SUM(N77:N110)&lt;'J560-05'!$K11,"5",IF(SUM(N77:N110)&lt;'J560-05'!$K10,"6",IF(SUM(N77:N110)&lt;'J560-05'!$K9,"7",IF(SUM(N77:N110)&lt;'J560-05'!$K8,"8","9"))))))))</f>
        <v/>
      </c>
      <c r="O30" s="61" t="str">
        <f>IF(COUNTBLANK(O77:O110)=34,"",IF(SUM(O77:O110)&lt;'J560-05'!$K14,"u",IF(SUM(O77:O110)&lt;'J560-05'!$K13,"3",IF(SUM(O77:O110)&lt;'J560-05'!$K12,"4",IF(SUM(O77:O110)&lt;'J560-05'!$K11,"5",IF(SUM(O77:O110)&lt;'J560-05'!$K10,"6",IF(SUM(O77:O110)&lt;'J560-05'!$K9,"7",IF(SUM(O77:O110)&lt;'J560-05'!$K8,"8","9"))))))))</f>
        <v/>
      </c>
      <c r="P30" s="61" t="str">
        <f>IF(COUNTBLANK(P77:P110)=34,"",IF(SUM(P77:P110)&lt;'J560-05'!$K14,"u",IF(SUM(P77:P110)&lt;'J560-05'!$K13,"3",IF(SUM(P77:P110)&lt;'J560-05'!$K12,"4",IF(SUM(P77:P110)&lt;'J560-05'!$K11,"5",IF(SUM(P77:P110)&lt;'J560-05'!$K10,"6",IF(SUM(P77:P110)&lt;'J560-05'!$K9,"7",IF(SUM(P77:P110)&lt;'J560-05'!$K8,"8","9"))))))))</f>
        <v/>
      </c>
      <c r="Q30" s="61" t="str">
        <f>IF(COUNTBLANK(Q77:Q110)=34,"",IF(SUM(Q77:Q110)&lt;'J560-05'!$K14,"u",IF(SUM(Q77:Q110)&lt;'J560-05'!$K13,"3",IF(SUM(Q77:Q110)&lt;'J560-05'!$K12,"4",IF(SUM(Q77:Q110)&lt;'J560-05'!$K11,"5",IF(SUM(Q77:Q110)&lt;'J560-05'!$K10,"6",IF(SUM(Q77:Q110)&lt;'J560-05'!$K9,"7",IF(SUM(Q77:Q110)&lt;'J560-05'!$K8,"8","9"))))))))</f>
        <v/>
      </c>
      <c r="R30" s="61" t="str">
        <f>IF(COUNTBLANK(R77:R110)=34,"",IF(SUM(R77:R110)&lt;'J560-05'!$K14,"u",IF(SUM(R77:R110)&lt;'J560-05'!$K13,"3",IF(SUM(R77:R110)&lt;'J560-05'!$K12,"4",IF(SUM(R77:R110)&lt;'J560-05'!$K11,"5",IF(SUM(R77:R110)&lt;'J560-05'!$K10,"6",IF(SUM(R77:R110)&lt;'J560-05'!$K9,"7",IF(SUM(R77:R110)&lt;'J560-05'!$K8,"8","9"))))))))</f>
        <v/>
      </c>
      <c r="S30" s="61" t="str">
        <f>IF(COUNTBLANK(S77:S110)=34,"",IF(SUM(S77:S110)&lt;'J560-05'!$K14,"u",IF(SUM(S77:S110)&lt;'J560-05'!$K13,"3",IF(SUM(S77:S110)&lt;'J560-05'!$K12,"4",IF(SUM(S77:S110)&lt;'J560-05'!$K11,"5",IF(SUM(S77:S110)&lt;'J560-05'!$K10,"6",IF(SUM(S77:S110)&lt;'J560-05'!$K9,"7",IF(SUM(S77:S110)&lt;'J560-05'!$K8,"8","9"))))))))</f>
        <v/>
      </c>
      <c r="T30" s="61" t="str">
        <f>IF(COUNTBLANK(T77:T110)=34,"",IF(SUM(T77:T110)&lt;'J560-05'!$K14,"u",IF(SUM(T77:T110)&lt;'J560-05'!$K13,"3",IF(SUM(T77:T110)&lt;'J560-05'!$K12,"4",IF(SUM(T77:T110)&lt;'J560-05'!$K11,"5",IF(SUM(T77:T110)&lt;'J560-05'!$K10,"6",IF(SUM(T77:T110)&lt;'J560-05'!$K9,"7",IF(SUM(T77:T110)&lt;'J560-05'!$K8,"8","9"))))))))</f>
        <v/>
      </c>
      <c r="U30" s="61" t="str">
        <f>IF(COUNTBLANK(U77:U110)=34,"",IF(SUM(U77:U110)&lt;'J560-05'!$K14,"u",IF(SUM(U77:U110)&lt;'J560-05'!$K13,"3",IF(SUM(U77:U110)&lt;'J560-05'!$K12,"4",IF(SUM(U77:U110)&lt;'J560-05'!$K11,"5",IF(SUM(U77:U110)&lt;'J560-05'!$K10,"6",IF(SUM(U77:U110)&lt;'J560-05'!$K9,"7",IF(SUM(U77:U110)&lt;'J560-05'!$K8,"8","9"))))))))</f>
        <v/>
      </c>
      <c r="V30" s="61" t="str">
        <f>IF(COUNTBLANK(V77:V110)=34,"",IF(SUM(V77:V110)&lt;'J560-05'!$K14,"u",IF(SUM(V77:V110)&lt;'J560-05'!$K13,"3",IF(SUM(V77:V110)&lt;'J560-05'!$K12,"4",IF(SUM(V77:V110)&lt;'J560-05'!$K11,"5",IF(SUM(V77:V110)&lt;'J560-05'!$K10,"6",IF(SUM(V77:V110)&lt;'J560-05'!$K9,"7",IF(SUM(V77:V110)&lt;'J560-05'!$K8,"8","9"))))))))</f>
        <v/>
      </c>
      <c r="W30" s="61" t="str">
        <f>IF(COUNTBLANK(W77:W110)=34,"",IF(SUM(W77:W110)&lt;'J560-05'!$K14,"u",IF(SUM(W77:W110)&lt;'J560-05'!$K13,"3",IF(SUM(W77:W110)&lt;'J560-05'!$K12,"4",IF(SUM(W77:W110)&lt;'J560-05'!$K11,"5",IF(SUM(W77:W110)&lt;'J560-05'!$K10,"6",IF(SUM(W77:W110)&lt;'J560-05'!$K9,"7",IF(SUM(W77:W110)&lt;'J560-05'!$K8,"8","9"))))))))</f>
        <v/>
      </c>
      <c r="X30" s="61" t="str">
        <f>IF(COUNTBLANK(X77:X110)=34,"",IF(SUM(X77:X110)&lt;'J560-05'!$K14,"u",IF(SUM(X77:X110)&lt;'J560-05'!$K13,"3",IF(SUM(X77:X110)&lt;'J560-05'!$K12,"4",IF(SUM(X77:X110)&lt;'J560-05'!$K11,"5",IF(SUM(X77:X110)&lt;'J560-05'!$K10,"6",IF(SUM(X77:X110)&lt;'J560-05'!$K9,"7",IF(SUM(X77:X110)&lt;'J560-05'!$K8,"8","9"))))))))</f>
        <v/>
      </c>
      <c r="Y30" s="61" t="str">
        <f>IF(COUNTBLANK(Y77:Y110)=34,"",IF(SUM(Y77:Y110)&lt;'J560-05'!$K14,"u",IF(SUM(Y77:Y110)&lt;'J560-05'!$K13,"3",IF(SUM(Y77:Y110)&lt;'J560-05'!$K12,"4",IF(SUM(Y77:Y110)&lt;'J560-05'!$K11,"5",IF(SUM(Y77:Y110)&lt;'J560-05'!$K10,"6",IF(SUM(Y77:Y110)&lt;'J560-05'!$K9,"7",IF(SUM(Y77:Y110)&lt;'J560-05'!$K8,"8","9"))))))))</f>
        <v/>
      </c>
      <c r="Z30" s="61" t="str">
        <f>IF(COUNTBLANK(Z77:Z110)=34,"",IF(SUM(Z77:Z110)&lt;'J560-05'!$K14,"u",IF(SUM(Z77:Z110)&lt;'J560-05'!$K13,"3",IF(SUM(Z77:Z110)&lt;'J560-05'!$K12,"4",IF(SUM(Z77:Z110)&lt;'J560-05'!$K11,"5",IF(SUM(Z77:Z110)&lt;'J560-05'!$K10,"6",IF(SUM(Z77:Z110)&lt;'J560-05'!$K9,"7",IF(SUM(Z77:Z110)&lt;'J560-05'!$K8,"8","9"))))))))</f>
        <v/>
      </c>
      <c r="AA30" s="61" t="str">
        <f>IF(COUNTBLANK(AA77:AA110)=34,"",IF(SUM(AA77:AA110)&lt;'J560-05'!$K14,"u",IF(SUM(AA77:AA110)&lt;'J560-05'!$K13,"3",IF(SUM(AA77:AA110)&lt;'J560-05'!$K12,"4",IF(SUM(AA77:AA110)&lt;'J560-05'!$K11,"5",IF(SUM(AA77:AA110)&lt;'J560-05'!$K10,"6",IF(SUM(AA77:AA110)&lt;'J560-05'!$K9,"7",IF(SUM(AA77:AA110)&lt;'J560-05'!$K8,"8","9"))))))))</f>
        <v/>
      </c>
      <c r="AB30" s="61" t="str">
        <f>IF(COUNTBLANK(AB77:AB110)=34,"",IF(SUM(AB77:AB110)&lt;'J560-05'!$K14,"u",IF(SUM(AB77:AB110)&lt;'J560-05'!$K13,"3",IF(SUM(AB77:AB110)&lt;'J560-05'!$K12,"4",IF(SUM(AB77:AB110)&lt;'J560-05'!$K11,"5",IF(SUM(AB77:AB110)&lt;'J560-05'!$K10,"6",IF(SUM(AB77:AB110)&lt;'J560-05'!$K9,"7",IF(SUM(AB77:AB110)&lt;'J560-05'!$K8,"8","9"))))))))</f>
        <v/>
      </c>
      <c r="AC30" s="61" t="str">
        <f>IF(COUNTBLANK(AC77:AC110)=34,"",IF(SUM(AC77:AC110)&lt;'J560-05'!$K14,"u",IF(SUM(AC77:AC110)&lt;'J560-05'!$K13,"3",IF(SUM(AC77:AC110)&lt;'J560-05'!$K12,"4",IF(SUM(AC77:AC110)&lt;'J560-05'!$K11,"5",IF(SUM(AC77:AC110)&lt;'J560-05'!$K10,"6",IF(SUM(AC77:AC110)&lt;'J560-05'!$K9,"7",IF(SUM(AC77:AC110)&lt;'J560-05'!$K8,"8","9"))))))))</f>
        <v/>
      </c>
      <c r="AD30" s="61" t="str">
        <f>IF(COUNTBLANK(AD77:AD110)=34,"",IF(SUM(AD77:AD110)&lt;'J560-05'!$K14,"u",IF(SUM(AD77:AD110)&lt;'J560-05'!$K13,"3",IF(SUM(AD77:AD110)&lt;'J560-05'!$K12,"4",IF(SUM(AD77:AD110)&lt;'J560-05'!$K11,"5",IF(SUM(AD77:AD110)&lt;'J560-05'!$K10,"6",IF(SUM(AD77:AD110)&lt;'J560-05'!$K9,"7",IF(SUM(AD77:AD110)&lt;'J560-05'!$K8,"8","9"))))))))</f>
        <v/>
      </c>
      <c r="AE30" s="61" t="str">
        <f>IF(COUNTBLANK(AE77:AE110)=34,"",IF(SUM(AE77:AE110)&lt;'J560-05'!$K14,"u",IF(SUM(AE77:AE110)&lt;'J560-05'!$K13,"3",IF(SUM(AE77:AE110)&lt;'J560-05'!$K12,"4",IF(SUM(AE77:AE110)&lt;'J560-05'!$K11,"5",IF(SUM(AE77:AE110)&lt;'J560-05'!$K10,"6",IF(SUM(AE77:AE110)&lt;'J560-05'!$K9,"7",IF(SUM(AE77:AE110)&lt;'J560-05'!$K8,"8","9"))))))))</f>
        <v/>
      </c>
      <c r="AF30" s="61" t="str">
        <f>IF(COUNTBLANK(AF77:AF110)=34,"",IF(SUM(AF77:AF110)&lt;'J560-05'!$K14,"u",IF(SUM(AF77:AF110)&lt;'J560-05'!$K13,"3",IF(SUM(AF77:AF110)&lt;'J560-05'!$K12,"4",IF(SUM(AF77:AF110)&lt;'J560-05'!$K11,"5",IF(SUM(AF77:AF110)&lt;'J560-05'!$K10,"6",IF(SUM(AF77:AF110)&lt;'J560-05'!$K9,"7",IF(SUM(AF77:AF110)&lt;'J560-05'!$K8,"8","9"))))))))</f>
        <v/>
      </c>
      <c r="AG30" s="61" t="str">
        <f>IF(COUNTBLANK(AG77:AG110)=34,"",IF(SUM(AG77:AG110)&lt;'J560-05'!$K14,"u",IF(SUM(AG77:AG110)&lt;'J560-05'!$K13,"3",IF(SUM(AG77:AG110)&lt;'J560-05'!$K12,"4",IF(SUM(AG77:AG110)&lt;'J560-05'!$K11,"5",IF(SUM(AG77:AG110)&lt;'J560-05'!$K10,"6",IF(SUM(AG77:AG110)&lt;'J560-05'!$K9,"7",IF(SUM(AG77:AG110)&lt;'J560-05'!$K8,"8","9"))))))))</f>
        <v/>
      </c>
      <c r="AH30" s="61" t="str">
        <f>IF(COUNTBLANK(AH77:AH110)=34,"",IF(SUM(AH77:AH110)&lt;'J560-05'!$K14,"u",IF(SUM(AH77:AH110)&lt;'J560-05'!$K13,"3",IF(SUM(AH77:AH110)&lt;'J560-05'!$K12,"4",IF(SUM(AH77:AH110)&lt;'J560-05'!$K11,"5",IF(SUM(AH77:AH110)&lt;'J560-05'!$K10,"6",IF(SUM(AH77:AH110)&lt;'J560-05'!$K9,"7",IF(SUM(AH77:AH110)&lt;'J560-05'!$K8,"8","9"))))))))</f>
        <v/>
      </c>
      <c r="AI30" s="61" t="str">
        <f>IF(COUNTBLANK(AI77:AI110)=34,"",IF(SUM(AI77:AI110)&lt;'J560-05'!$K14,"u",IF(SUM(AI77:AI110)&lt;'J560-05'!$K13,"3",IF(SUM(AI77:AI110)&lt;'J560-05'!$K12,"4",IF(SUM(AI77:AI110)&lt;'J560-05'!$K11,"5",IF(SUM(AI77:AI110)&lt;'J560-05'!$K10,"6",IF(SUM(AI77:AI110)&lt;'J560-05'!$K9,"7",IF(SUM(AI77:AI110)&lt;'J560-05'!$K8,"8","9"))))))))</f>
        <v/>
      </c>
      <c r="AJ30" s="61" t="str">
        <f>IF(COUNTBLANK(AJ77:AJ110)=34,"",IF(SUM(AJ77:AJ110)&lt;'J560-05'!$K14,"u",IF(SUM(AJ77:AJ110)&lt;'J560-05'!$K13,"3",IF(SUM(AJ77:AJ110)&lt;'J560-05'!$K12,"4",IF(SUM(AJ77:AJ110)&lt;'J560-05'!$K11,"5",IF(SUM(AJ77:AJ110)&lt;'J560-05'!$K10,"6",IF(SUM(AJ77:AJ110)&lt;'J560-05'!$K9,"7",IF(SUM(AJ77:AJ110)&lt;'J560-05'!$K8,"8","9"))))))))</f>
        <v/>
      </c>
      <c r="AK30" s="61" t="str">
        <f>IF(COUNTBLANK(AK77:AK110)=34,"",IF(SUM(AK77:AK110)&lt;'J560-05'!$K14,"u",IF(SUM(AK77:AK110)&lt;'J560-05'!$K13,"3",IF(SUM(AK77:AK110)&lt;'J560-05'!$K12,"4",IF(SUM(AK77:AK110)&lt;'J560-05'!$K11,"5",IF(SUM(AK77:AK110)&lt;'J560-05'!$K10,"6",IF(SUM(AK77:AK110)&lt;'J560-05'!$K9,"7",IF(SUM(AK77:AK110)&lt;'J560-05'!$K8,"8","9"))))))))</f>
        <v/>
      </c>
      <c r="AL30" s="61" t="str">
        <f>IF(COUNTBLANK(AL77:AL110)=34,"",IF(SUM(AL77:AL110)&lt;'J560-05'!$K14,"u",IF(SUM(AL77:AL110)&lt;'J560-05'!$K13,"3",IF(SUM(AL77:AL110)&lt;'J560-05'!$K12,"4",IF(SUM(AL77:AL110)&lt;'J560-05'!$K11,"5",IF(SUM(AL77:AL110)&lt;'J560-05'!$K10,"6",IF(SUM(AL77:AL110)&lt;'J560-05'!$K9,"7",IF(SUM(AL77:AL110)&lt;'J560-05'!$K8,"8","9"))))))))</f>
        <v/>
      </c>
      <c r="AM30" s="61" t="str">
        <f>IF(COUNTBLANK(AM77:AM110)=34,"",IF(SUM(AM77:AM110)&lt;'J560-05'!$K14,"u",IF(SUM(AM77:AM110)&lt;'J560-05'!$K13,"3",IF(SUM(AM77:AM110)&lt;'J560-05'!$K12,"4",IF(SUM(AM77:AM110)&lt;'J560-05'!$K11,"5",IF(SUM(AM77:AM110)&lt;'J560-05'!$K10,"6",IF(SUM(AM77:AM110)&lt;'J560-05'!$K9,"7",IF(SUM(AM77:AM110)&lt;'J560-05'!$K8,"8","9"))))))))</f>
        <v/>
      </c>
      <c r="AN30" s="61" t="str">
        <f>IF(COUNTBLANK(AN77:AN110)=34,"",IF(SUM(AN77:AN110)&lt;'J560-05'!$K14,"u",IF(SUM(AN77:AN110)&lt;'J560-05'!$K13,"3",IF(SUM(AN77:AN110)&lt;'J560-05'!$K12,"4",IF(SUM(AN77:AN110)&lt;'J560-05'!$K11,"5",IF(SUM(AN77:AN110)&lt;'J560-05'!$K10,"6",IF(SUM(AN77:AN110)&lt;'J560-05'!$K9,"7",IF(SUM(AN77:AN110)&lt;'J560-05'!$K8,"8","9"))))))))</f>
        <v/>
      </c>
      <c r="AO30" s="61" t="str">
        <f>IF(COUNTBLANK(AO77:AO110)=34,"",IF(SUM(AO77:AO110)&lt;'J560-05'!$K14,"u",IF(SUM(AO77:AO110)&lt;'J560-05'!$K13,"3",IF(SUM(AO77:AO110)&lt;'J560-05'!$K12,"4",IF(SUM(AO77:AO110)&lt;'J560-05'!$K11,"5",IF(SUM(AO77:AO110)&lt;'J560-05'!$K10,"6",IF(SUM(AO77:AO110)&lt;'J560-05'!$K9,"7",IF(SUM(AO77:AO110)&lt;'J560-05'!$K8,"8","9"))))))))</f>
        <v/>
      </c>
      <c r="AP30" s="61" t="str">
        <f>IF(COUNTBLANK(AP77:AP110)=34,"",IF(SUM(AP77:AP110)&lt;'J560-05'!$K14,"u",IF(SUM(AP77:AP110)&lt;'J560-05'!$K13,"3",IF(SUM(AP77:AP110)&lt;'J560-05'!$K12,"4",IF(SUM(AP77:AP110)&lt;'J560-05'!$K11,"5",IF(SUM(AP77:AP110)&lt;'J560-05'!$K10,"6",IF(SUM(AP77:AP110)&lt;'J560-05'!$K9,"7",IF(SUM(AP77:AP110)&lt;'J560-05'!$K8,"8","9"))))))))</f>
        <v/>
      </c>
      <c r="AQ30" s="61" t="str">
        <f>IF(COUNTBLANK(AQ77:AQ110)=34,"",IF(SUM(AQ77:AQ110)&lt;'J560-05'!$K14,"u",IF(SUM(AQ77:AQ110)&lt;'J560-05'!$K13,"3",IF(SUM(AQ77:AQ110)&lt;'J560-05'!$K12,"4",IF(SUM(AQ77:AQ110)&lt;'J560-05'!$K11,"5",IF(SUM(AQ77:AQ110)&lt;'J560-05'!$K10,"6",IF(SUM(AQ77:AQ110)&lt;'J560-05'!$K9,"7",IF(SUM(AQ77:AQ110)&lt;'J560-05'!$K8,"8","9"))))))))</f>
        <v/>
      </c>
      <c r="AR30" s="62"/>
      <c r="AS30" s="62"/>
      <c r="AT30" s="62"/>
      <c r="AU30" s="62"/>
      <c r="AV30" s="50"/>
      <c r="AW30" s="56"/>
      <c r="AX30" s="57"/>
    </row>
    <row r="31" spans="1:50" s="151" customFormat="1" ht="16" customHeight="1" thickTop="1" thickBot="1" x14ac:dyDescent="0.4">
      <c r="A31" s="150"/>
      <c r="B31" s="326" t="s">
        <v>29</v>
      </c>
      <c r="C31" s="47" t="s">
        <v>82</v>
      </c>
      <c r="D31" s="58" t="str">
        <f>IF(COUNTBLANK(D112:D145)=34,"",SUM(D112:D145))</f>
        <v/>
      </c>
      <c r="E31" s="59" t="str">
        <f t="shared" ref="E31:AQ31" si="3">IF(COUNTBLANK(E112:E145)=34,"",SUM(E112:E145))</f>
        <v/>
      </c>
      <c r="F31" s="59" t="str">
        <f t="shared" si="3"/>
        <v/>
      </c>
      <c r="G31" s="59" t="str">
        <f t="shared" si="3"/>
        <v/>
      </c>
      <c r="H31" s="59" t="str">
        <f t="shared" si="3"/>
        <v/>
      </c>
      <c r="I31" s="59" t="str">
        <f t="shared" si="3"/>
        <v/>
      </c>
      <c r="J31" s="59" t="str">
        <f t="shared" si="3"/>
        <v/>
      </c>
      <c r="K31" s="59" t="str">
        <f t="shared" si="3"/>
        <v/>
      </c>
      <c r="L31" s="59" t="str">
        <f t="shared" si="3"/>
        <v/>
      </c>
      <c r="M31" s="59" t="str">
        <f t="shared" si="3"/>
        <v/>
      </c>
      <c r="N31" s="59" t="str">
        <f t="shared" si="3"/>
        <v/>
      </c>
      <c r="O31" s="59" t="str">
        <f t="shared" si="3"/>
        <v/>
      </c>
      <c r="P31" s="59" t="str">
        <f t="shared" si="3"/>
        <v/>
      </c>
      <c r="Q31" s="59" t="str">
        <f t="shared" si="3"/>
        <v/>
      </c>
      <c r="R31" s="59" t="str">
        <f t="shared" si="3"/>
        <v/>
      </c>
      <c r="S31" s="59" t="str">
        <f t="shared" si="3"/>
        <v/>
      </c>
      <c r="T31" s="59" t="str">
        <f t="shared" si="3"/>
        <v/>
      </c>
      <c r="U31" s="59" t="str">
        <f t="shared" si="3"/>
        <v/>
      </c>
      <c r="V31" s="59" t="str">
        <f t="shared" si="3"/>
        <v/>
      </c>
      <c r="W31" s="59" t="str">
        <f t="shared" si="3"/>
        <v/>
      </c>
      <c r="X31" s="59" t="str">
        <f t="shared" si="3"/>
        <v/>
      </c>
      <c r="Y31" s="59" t="str">
        <f t="shared" si="3"/>
        <v/>
      </c>
      <c r="Z31" s="59" t="str">
        <f t="shared" si="3"/>
        <v/>
      </c>
      <c r="AA31" s="59" t="str">
        <f t="shared" si="3"/>
        <v/>
      </c>
      <c r="AB31" s="59" t="str">
        <f t="shared" si="3"/>
        <v/>
      </c>
      <c r="AC31" s="59" t="str">
        <f t="shared" si="3"/>
        <v/>
      </c>
      <c r="AD31" s="59" t="str">
        <f t="shared" si="3"/>
        <v/>
      </c>
      <c r="AE31" s="59" t="str">
        <f t="shared" si="3"/>
        <v/>
      </c>
      <c r="AF31" s="59" t="str">
        <f t="shared" si="3"/>
        <v/>
      </c>
      <c r="AG31" s="59" t="str">
        <f t="shared" si="3"/>
        <v/>
      </c>
      <c r="AH31" s="59" t="str">
        <f t="shared" si="3"/>
        <v/>
      </c>
      <c r="AI31" s="59" t="str">
        <f t="shared" si="3"/>
        <v/>
      </c>
      <c r="AJ31" s="59" t="str">
        <f t="shared" si="3"/>
        <v/>
      </c>
      <c r="AK31" s="59" t="str">
        <f t="shared" si="3"/>
        <v/>
      </c>
      <c r="AL31" s="59" t="str">
        <f t="shared" si="3"/>
        <v/>
      </c>
      <c r="AM31" s="59" t="str">
        <f t="shared" si="3"/>
        <v/>
      </c>
      <c r="AN31" s="59" t="str">
        <f t="shared" si="3"/>
        <v/>
      </c>
      <c r="AO31" s="59" t="str">
        <f t="shared" si="3"/>
        <v/>
      </c>
      <c r="AP31" s="59" t="str">
        <f t="shared" si="3"/>
        <v/>
      </c>
      <c r="AQ31" s="59" t="str">
        <f t="shared" si="3"/>
        <v/>
      </c>
      <c r="AR31" s="50"/>
      <c r="AS31" s="51"/>
      <c r="AT31" s="51"/>
      <c r="AU31" s="51"/>
      <c r="AV31" s="51"/>
      <c r="AW31" s="52" t="str">
        <f>IF(COUNTBLANK(D31:AQ31)=40,"",SUMIF(D31:AQ31,"&lt;&gt;",D31:AQ31)/COUNTIF(D31:AQ31,"&gt;=0"))</f>
        <v/>
      </c>
      <c r="AX31" s="294" t="str">
        <f>IF(COUNTBLANK(D31:AQ31)=40,"",AW31/100)</f>
        <v/>
      </c>
    </row>
    <row r="32" spans="1:50" s="151" customFormat="1" ht="16" customHeight="1" thickTop="1" thickBot="1" x14ac:dyDescent="0.4">
      <c r="A32" s="150"/>
      <c r="B32" s="327"/>
      <c r="C32" s="53" t="s">
        <v>83</v>
      </c>
      <c r="D32" s="60" t="str">
        <f>IF(COUNTBLANK(D112:D145)=34,"",IF(SUM(D112:D145)&lt;'J560-06'!$K14,"u",IF(SUM(D112:D145)&lt;'J560-06'!$K13,"3",IF(SUM(D112:D145)&lt;'J560-06'!$K12,"4",IF(SUM(D112:D145)&lt;'J560-06'!$K11,"5",IF(SUM(D112:D145)&lt;'J560-06'!$K10,"6",IF(SUM(D112:D145)&lt;'J560-06'!$K9,"7",IF(SUM(D112:D145)&lt;'J560-06'!$K8,"8","9"))))))))</f>
        <v/>
      </c>
      <c r="E32" s="61" t="str">
        <f>IF(COUNTBLANK(E112:E145)=34,"",IF(SUM(E112:E145)&lt;'J560-06'!$K14,"u",IF(SUM(E112:E145)&lt;'J560-06'!$K13,"3",IF(SUM(E112:E145)&lt;'J560-06'!$K12,"4",IF(SUM(E112:E145)&lt;'J560-06'!$K11,"5",IF(SUM(E112:E145)&lt;'J560-06'!$K10,"6",IF(SUM(E112:E145)&lt;'J560-06'!$K9,"7",IF(SUM(E112:E145)&lt;'J560-06'!$K8,"8","9"))))))))</f>
        <v/>
      </c>
      <c r="F32" s="61" t="str">
        <f>IF(COUNTBLANK(F112:F145)=34,"",IF(SUM(F112:F145)&lt;'J560-06'!$K14,"u",IF(SUM(F112:F145)&lt;'J560-06'!$K13,"3",IF(SUM(F112:F145)&lt;'J560-06'!$K12,"4",IF(SUM(F112:F145)&lt;'J560-06'!$K11,"5",IF(SUM(F112:F145)&lt;'J560-06'!$K10,"6",IF(SUM(F112:F145)&lt;'J560-06'!$K9,"7",IF(SUM(F112:F145)&lt;'J560-06'!$K8,"8","9"))))))))</f>
        <v/>
      </c>
      <c r="G32" s="61" t="str">
        <f>IF(COUNTBLANK(G112:G145)=34,"",IF(SUM(G112:G145)&lt;'J560-06'!$K14,"u",IF(SUM(G112:G145)&lt;'J560-06'!$K13,"3",IF(SUM(G112:G145)&lt;'J560-06'!$K12,"4",IF(SUM(G112:G145)&lt;'J560-06'!$K11,"5",IF(SUM(G112:G145)&lt;'J560-06'!$K10,"6",IF(SUM(G112:G145)&lt;'J560-06'!$K9,"7",IF(SUM(G112:G145)&lt;'J560-06'!$K8,"8","9"))))))))</f>
        <v/>
      </c>
      <c r="H32" s="61" t="str">
        <f>IF(COUNTBLANK(H112:H145)=34,"",IF(SUM(H112:H145)&lt;'J560-06'!$K14,"u",IF(SUM(H112:H145)&lt;'J560-06'!$K13,"3",IF(SUM(H112:H145)&lt;'J560-06'!$K12,"4",IF(SUM(H112:H145)&lt;'J560-06'!$K11,"5",IF(SUM(H112:H145)&lt;'J560-06'!$K10,"6",IF(SUM(H112:H145)&lt;'J560-06'!$K9,"7",IF(SUM(H112:H145)&lt;'J560-06'!$K8,"8","9"))))))))</f>
        <v/>
      </c>
      <c r="I32" s="61" t="str">
        <f>IF(COUNTBLANK(I112:I145)=34,"",IF(SUM(I112:I145)&lt;'J560-06'!$K14,"u",IF(SUM(I112:I145)&lt;'J560-06'!$K13,"3",IF(SUM(I112:I145)&lt;'J560-06'!$K12,"4",IF(SUM(I112:I145)&lt;'J560-06'!$K11,"5",IF(SUM(I112:I145)&lt;'J560-06'!$K10,"6",IF(SUM(I112:I145)&lt;'J560-06'!$K9,"7",IF(SUM(I112:I145)&lt;'J560-06'!$K8,"8","9"))))))))</f>
        <v/>
      </c>
      <c r="J32" s="61" t="str">
        <f>IF(COUNTBLANK(J112:J145)=34,"",IF(SUM(J112:J145)&lt;'J560-06'!$K14,"u",IF(SUM(J112:J145)&lt;'J560-06'!$K13,"3",IF(SUM(J112:J145)&lt;'J560-06'!$K12,"4",IF(SUM(J112:J145)&lt;'J560-06'!$K11,"5",IF(SUM(J112:J145)&lt;'J560-06'!$K10,"6",IF(SUM(J112:J145)&lt;'J560-06'!$K9,"7",IF(SUM(J112:J145)&lt;'J560-06'!$K8,"8","9"))))))))</f>
        <v/>
      </c>
      <c r="K32" s="61" t="str">
        <f>IF(COUNTBLANK(K112:K145)=34,"",IF(SUM(K112:K145)&lt;'J560-06'!$K14,"u",IF(SUM(K112:K145)&lt;'J560-06'!$K13,"3",IF(SUM(K112:K145)&lt;'J560-06'!$K12,"4",IF(SUM(K112:K145)&lt;'J560-06'!$K11,"5",IF(SUM(K112:K145)&lt;'J560-06'!$K10,"6",IF(SUM(K112:K145)&lt;'J560-06'!$K9,"7",IF(SUM(K112:K145)&lt;'J560-06'!$K8,"8","9"))))))))</f>
        <v/>
      </c>
      <c r="L32" s="61" t="str">
        <f>IF(COUNTBLANK(L112:L145)=34,"",IF(SUM(L112:L145)&lt;'J560-06'!$K14,"u",IF(SUM(L112:L145)&lt;'J560-06'!$K13,"3",IF(SUM(L112:L145)&lt;'J560-06'!$K12,"4",IF(SUM(L112:L145)&lt;'J560-06'!$K11,"5",IF(SUM(L112:L145)&lt;'J560-06'!$K10,"6",IF(SUM(L112:L145)&lt;'J560-06'!$K9,"7",IF(SUM(L112:L145)&lt;'J560-06'!$K8,"8","9"))))))))</f>
        <v/>
      </c>
      <c r="M32" s="61" t="str">
        <f>IF(COUNTBLANK(M112:M145)=34,"",IF(SUM(M112:M145)&lt;'J560-06'!$K14,"u",IF(SUM(M112:M145)&lt;'J560-06'!$K13,"3",IF(SUM(M112:M145)&lt;'J560-06'!$K12,"4",IF(SUM(M112:M145)&lt;'J560-06'!$K11,"5",IF(SUM(M112:M145)&lt;'J560-06'!$K10,"6",IF(SUM(M112:M145)&lt;'J560-06'!$K9,"7",IF(SUM(M112:M145)&lt;'J560-06'!$K8,"8","9"))))))))</f>
        <v/>
      </c>
      <c r="N32" s="61" t="str">
        <f>IF(COUNTBLANK(N112:N145)=34,"",IF(SUM(N112:N145)&lt;'J560-06'!$K14,"u",IF(SUM(N112:N145)&lt;'J560-06'!$K13,"3",IF(SUM(N112:N145)&lt;'J560-06'!$K12,"4",IF(SUM(N112:N145)&lt;'J560-06'!$K11,"5",IF(SUM(N112:N145)&lt;'J560-06'!$K10,"6",IF(SUM(N112:N145)&lt;'J560-06'!$K9,"7",IF(SUM(N112:N145)&lt;'J560-06'!$K8,"8","9"))))))))</f>
        <v/>
      </c>
      <c r="O32" s="61" t="str">
        <f>IF(COUNTBLANK(O112:O145)=34,"",IF(SUM(O112:O145)&lt;'J560-06'!$K14,"u",IF(SUM(O112:O145)&lt;'J560-06'!$K13,"3",IF(SUM(O112:O145)&lt;'J560-06'!$K12,"4",IF(SUM(O112:O145)&lt;'J560-06'!$K11,"5",IF(SUM(O112:O145)&lt;'J560-06'!$K10,"6",IF(SUM(O112:O145)&lt;'J560-06'!$K9,"7",IF(SUM(O112:O145)&lt;'J560-06'!$K8,"8","9"))))))))</f>
        <v/>
      </c>
      <c r="P32" s="61" t="str">
        <f>IF(COUNTBLANK(P112:P145)=34,"",IF(SUM(P112:P145)&lt;'J560-06'!$K14,"u",IF(SUM(P112:P145)&lt;'J560-06'!$K13,"3",IF(SUM(P112:P145)&lt;'J560-06'!$K12,"4",IF(SUM(P112:P145)&lt;'J560-06'!$K11,"5",IF(SUM(P112:P145)&lt;'J560-06'!$K10,"6",IF(SUM(P112:P145)&lt;'J560-06'!$K9,"7",IF(SUM(P112:P145)&lt;'J560-06'!$K8,"8","9"))))))))</f>
        <v/>
      </c>
      <c r="Q32" s="61" t="str">
        <f>IF(COUNTBLANK(Q112:Q145)=34,"",IF(SUM(Q112:Q145)&lt;'J560-06'!$K14,"u",IF(SUM(Q112:Q145)&lt;'J560-06'!$K13,"3",IF(SUM(Q112:Q145)&lt;'J560-06'!$K12,"4",IF(SUM(Q112:Q145)&lt;'J560-06'!$K11,"5",IF(SUM(Q112:Q145)&lt;'J560-06'!$K10,"6",IF(SUM(Q112:Q145)&lt;'J560-06'!$K9,"7",IF(SUM(Q112:Q145)&lt;'J560-06'!$K8,"8","9"))))))))</f>
        <v/>
      </c>
      <c r="R32" s="61" t="str">
        <f>IF(COUNTBLANK(R112:R145)=34,"",IF(SUM(R112:R145)&lt;'J560-06'!$K14,"u",IF(SUM(R112:R145)&lt;'J560-06'!$K13,"3",IF(SUM(R112:R145)&lt;'J560-06'!$K12,"4",IF(SUM(R112:R145)&lt;'J560-06'!$K11,"5",IF(SUM(R112:R145)&lt;'J560-06'!$K10,"6",IF(SUM(R112:R145)&lt;'J560-06'!$K9,"7",IF(SUM(R112:R145)&lt;'J560-06'!$K8,"8","9"))))))))</f>
        <v/>
      </c>
      <c r="S32" s="61" t="str">
        <f>IF(COUNTBLANK(S112:S145)=34,"",IF(SUM(S112:S145)&lt;'J560-06'!$K14,"u",IF(SUM(S112:S145)&lt;'J560-06'!$K13,"3",IF(SUM(S112:S145)&lt;'J560-06'!$K12,"4",IF(SUM(S112:S145)&lt;'J560-06'!$K11,"5",IF(SUM(S112:S145)&lt;'J560-06'!$K10,"6",IF(SUM(S112:S145)&lt;'J560-06'!$K9,"7",IF(SUM(S112:S145)&lt;'J560-06'!$K8,"8","9"))))))))</f>
        <v/>
      </c>
      <c r="T32" s="61" t="str">
        <f>IF(COUNTBLANK(T112:T145)=34,"",IF(SUM(T112:T145)&lt;'J560-06'!$K14,"u",IF(SUM(T112:T145)&lt;'J560-06'!$K13,"3",IF(SUM(T112:T145)&lt;'J560-06'!$K12,"4",IF(SUM(T112:T145)&lt;'J560-06'!$K11,"5",IF(SUM(T112:T145)&lt;'J560-06'!$K10,"6",IF(SUM(T112:T145)&lt;'J560-06'!$K9,"7",IF(SUM(T112:T145)&lt;'J560-06'!$K8,"8","9"))))))))</f>
        <v/>
      </c>
      <c r="U32" s="61" t="str">
        <f>IF(COUNTBLANK(U112:U145)=34,"",IF(SUM(U112:U145)&lt;'J560-06'!$K14,"u",IF(SUM(U112:U145)&lt;'J560-06'!$K13,"3",IF(SUM(U112:U145)&lt;'J560-06'!$K12,"4",IF(SUM(U112:U145)&lt;'J560-06'!$K11,"5",IF(SUM(U112:U145)&lt;'J560-06'!$K10,"6",IF(SUM(U112:U145)&lt;'J560-06'!$K9,"7",IF(SUM(U112:U145)&lt;'J560-06'!$K8,"8","9"))))))))</f>
        <v/>
      </c>
      <c r="V32" s="61" t="str">
        <f>IF(COUNTBLANK(V112:V145)=34,"",IF(SUM(V112:V145)&lt;'J560-06'!$K14,"u",IF(SUM(V112:V145)&lt;'J560-06'!$K13,"3",IF(SUM(V112:V145)&lt;'J560-06'!$K12,"4",IF(SUM(V112:V145)&lt;'J560-06'!$K11,"5",IF(SUM(V112:V145)&lt;'J560-06'!$K10,"6",IF(SUM(V112:V145)&lt;'J560-06'!$K9,"7",IF(SUM(V112:V145)&lt;'J560-06'!$K8,"8","9"))))))))</f>
        <v/>
      </c>
      <c r="W32" s="61" t="str">
        <f>IF(COUNTBLANK(W112:W145)=34,"",IF(SUM(W112:W145)&lt;'J560-06'!$K14,"u",IF(SUM(W112:W145)&lt;'J560-06'!$K13,"3",IF(SUM(W112:W145)&lt;'J560-06'!$K12,"4",IF(SUM(W112:W145)&lt;'J560-06'!$K11,"5",IF(SUM(W112:W145)&lt;'J560-06'!$K10,"6",IF(SUM(W112:W145)&lt;'J560-06'!$K9,"7",IF(SUM(W112:W145)&lt;'J560-06'!$K8,"8","9"))))))))</f>
        <v/>
      </c>
      <c r="X32" s="61" t="str">
        <f>IF(COUNTBLANK(X112:X145)=34,"",IF(SUM(X112:X145)&lt;'J560-06'!$K14,"u",IF(SUM(X112:X145)&lt;'J560-06'!$K13,"3",IF(SUM(X112:X145)&lt;'J560-06'!$K12,"4",IF(SUM(X112:X145)&lt;'J560-06'!$K11,"5",IF(SUM(X112:X145)&lt;'J560-06'!$K10,"6",IF(SUM(X112:X145)&lt;'J560-06'!$K9,"7",IF(SUM(X112:X145)&lt;'J560-06'!$K8,"8","9"))))))))</f>
        <v/>
      </c>
      <c r="Y32" s="61" t="str">
        <f>IF(COUNTBLANK(Y112:Y145)=34,"",IF(SUM(Y112:Y145)&lt;'J560-06'!$K14,"u",IF(SUM(Y112:Y145)&lt;'J560-06'!$K13,"3",IF(SUM(Y112:Y145)&lt;'J560-06'!$K12,"4",IF(SUM(Y112:Y145)&lt;'J560-06'!$K11,"5",IF(SUM(Y112:Y145)&lt;'J560-06'!$K10,"6",IF(SUM(Y112:Y145)&lt;'J560-06'!$K9,"7",IF(SUM(Y112:Y145)&lt;'J560-06'!$K8,"8","9"))))))))</f>
        <v/>
      </c>
      <c r="Z32" s="61" t="str">
        <f>IF(COUNTBLANK(Z112:Z145)=34,"",IF(SUM(Z112:Z145)&lt;'J560-06'!$K14,"u",IF(SUM(Z112:Z145)&lt;'J560-06'!$K13,"3",IF(SUM(Z112:Z145)&lt;'J560-06'!$K12,"4",IF(SUM(Z112:Z145)&lt;'J560-06'!$K11,"5",IF(SUM(Z112:Z145)&lt;'J560-06'!$K10,"6",IF(SUM(Z112:Z145)&lt;'J560-06'!$K9,"7",IF(SUM(Z112:Z145)&lt;'J560-06'!$K8,"8","9"))))))))</f>
        <v/>
      </c>
      <c r="AA32" s="61" t="str">
        <f>IF(COUNTBLANK(AA112:AA145)=34,"",IF(SUM(AA112:AA145)&lt;'J560-06'!$K14,"u",IF(SUM(AA112:AA145)&lt;'J560-06'!$K13,"3",IF(SUM(AA112:AA145)&lt;'J560-06'!$K12,"4",IF(SUM(AA112:AA145)&lt;'J560-06'!$K11,"5",IF(SUM(AA112:AA145)&lt;'J560-06'!$K10,"6",IF(SUM(AA112:AA145)&lt;'J560-06'!$K9,"7",IF(SUM(AA112:AA145)&lt;'J560-06'!$K8,"8","9"))))))))</f>
        <v/>
      </c>
      <c r="AB32" s="61" t="str">
        <f>IF(COUNTBLANK(AB112:AB145)=34,"",IF(SUM(AB112:AB145)&lt;'J560-06'!$K14,"u",IF(SUM(AB112:AB145)&lt;'J560-06'!$K13,"3",IF(SUM(AB112:AB145)&lt;'J560-06'!$K12,"4",IF(SUM(AB112:AB145)&lt;'J560-06'!$K11,"5",IF(SUM(AB112:AB145)&lt;'J560-06'!$K10,"6",IF(SUM(AB112:AB145)&lt;'J560-06'!$K9,"7",IF(SUM(AB112:AB145)&lt;'J560-06'!$K8,"8","9"))))))))</f>
        <v/>
      </c>
      <c r="AC32" s="61" t="str">
        <f>IF(COUNTBLANK(AC112:AC145)=34,"",IF(SUM(AC112:AC145)&lt;'J560-06'!$K14,"u",IF(SUM(AC112:AC145)&lt;'J560-06'!$K13,"3",IF(SUM(AC112:AC145)&lt;'J560-06'!$K12,"4",IF(SUM(AC112:AC145)&lt;'J560-06'!$K11,"5",IF(SUM(AC112:AC145)&lt;'J560-06'!$K10,"6",IF(SUM(AC112:AC145)&lt;'J560-06'!$K9,"7",IF(SUM(AC112:AC145)&lt;'J560-06'!$K8,"8","9"))))))))</f>
        <v/>
      </c>
      <c r="AD32" s="61" t="str">
        <f>IF(COUNTBLANK(AD112:AD145)=34,"",IF(SUM(AD112:AD145)&lt;'J560-06'!$K14,"u",IF(SUM(AD112:AD145)&lt;'J560-06'!$K13,"3",IF(SUM(AD112:AD145)&lt;'J560-06'!$K12,"4",IF(SUM(AD112:AD145)&lt;'J560-06'!$K11,"5",IF(SUM(AD112:AD145)&lt;'J560-06'!$K10,"6",IF(SUM(AD112:AD145)&lt;'J560-06'!$K9,"7",IF(SUM(AD112:AD145)&lt;'J560-06'!$K8,"8","9"))))))))</f>
        <v/>
      </c>
      <c r="AE32" s="61" t="str">
        <f>IF(COUNTBLANK(AE112:AE145)=34,"",IF(SUM(AE112:AE145)&lt;'J560-06'!$K14,"u",IF(SUM(AE112:AE145)&lt;'J560-06'!$K13,"3",IF(SUM(AE112:AE145)&lt;'J560-06'!$K12,"4",IF(SUM(AE112:AE145)&lt;'J560-06'!$K11,"5",IF(SUM(AE112:AE145)&lt;'J560-06'!$K10,"6",IF(SUM(AE112:AE145)&lt;'J560-06'!$K9,"7",IF(SUM(AE112:AE145)&lt;'J560-06'!$K8,"8","9"))))))))</f>
        <v/>
      </c>
      <c r="AF32" s="61" t="str">
        <f>IF(COUNTBLANK(AF112:AF145)=34,"",IF(SUM(AF112:AF145)&lt;'J560-06'!$K14,"u",IF(SUM(AF112:AF145)&lt;'J560-06'!$K13,"3",IF(SUM(AF112:AF145)&lt;'J560-06'!$K12,"4",IF(SUM(AF112:AF145)&lt;'J560-06'!$K11,"5",IF(SUM(AF112:AF145)&lt;'J560-06'!$K10,"6",IF(SUM(AF112:AF145)&lt;'J560-06'!$K9,"7",IF(SUM(AF112:AF145)&lt;'J560-06'!$K8,"8","9"))))))))</f>
        <v/>
      </c>
      <c r="AG32" s="61" t="str">
        <f>IF(COUNTBLANK(AG112:AG145)=34,"",IF(SUM(AG112:AG145)&lt;'J560-06'!$K14,"u",IF(SUM(AG112:AG145)&lt;'J560-06'!$K13,"3",IF(SUM(AG112:AG145)&lt;'J560-06'!$K12,"4",IF(SUM(AG112:AG145)&lt;'J560-06'!$K11,"5",IF(SUM(AG112:AG145)&lt;'J560-06'!$K10,"6",IF(SUM(AG112:AG145)&lt;'J560-06'!$K9,"7",IF(SUM(AG112:AG145)&lt;'J560-06'!$K8,"8","9"))))))))</f>
        <v/>
      </c>
      <c r="AH32" s="61" t="str">
        <f>IF(COUNTBLANK(AH112:AH145)=34,"",IF(SUM(AH112:AH145)&lt;'J560-06'!$K14,"u",IF(SUM(AH112:AH145)&lt;'J560-06'!$K13,"3",IF(SUM(AH112:AH145)&lt;'J560-06'!$K12,"4",IF(SUM(AH112:AH145)&lt;'J560-06'!$K11,"5",IF(SUM(AH112:AH145)&lt;'J560-06'!$K10,"6",IF(SUM(AH112:AH145)&lt;'J560-06'!$K9,"7",IF(SUM(AH112:AH145)&lt;'J560-06'!$K8,"8","9"))))))))</f>
        <v/>
      </c>
      <c r="AI32" s="61" t="str">
        <f>IF(COUNTBLANK(AI112:AI145)=34,"",IF(SUM(AI112:AI145)&lt;'J560-06'!$K14,"u",IF(SUM(AI112:AI145)&lt;'J560-06'!$K13,"3",IF(SUM(AI112:AI145)&lt;'J560-06'!$K12,"4",IF(SUM(AI112:AI145)&lt;'J560-06'!$K11,"5",IF(SUM(AI112:AI145)&lt;'J560-06'!$K10,"6",IF(SUM(AI112:AI145)&lt;'J560-06'!$K9,"7",IF(SUM(AI112:AI145)&lt;'J560-06'!$K8,"8","9"))))))))</f>
        <v/>
      </c>
      <c r="AJ32" s="61" t="str">
        <f>IF(COUNTBLANK(AJ112:AJ145)=34,"",IF(SUM(AJ112:AJ145)&lt;'J560-06'!$K14,"u",IF(SUM(AJ112:AJ145)&lt;'J560-06'!$K13,"3",IF(SUM(AJ112:AJ145)&lt;'J560-06'!$K12,"4",IF(SUM(AJ112:AJ145)&lt;'J560-06'!$K11,"5",IF(SUM(AJ112:AJ145)&lt;'J560-06'!$K10,"6",IF(SUM(AJ112:AJ145)&lt;'J560-06'!$K9,"7",IF(SUM(AJ112:AJ145)&lt;'J560-06'!$K8,"8","9"))))))))</f>
        <v/>
      </c>
      <c r="AK32" s="61" t="str">
        <f>IF(COUNTBLANK(AK112:AK145)=34,"",IF(SUM(AK112:AK145)&lt;'J560-06'!$K14,"u",IF(SUM(AK112:AK145)&lt;'J560-06'!$K13,"3",IF(SUM(AK112:AK145)&lt;'J560-06'!$K12,"4",IF(SUM(AK112:AK145)&lt;'J560-06'!$K11,"5",IF(SUM(AK112:AK145)&lt;'J560-06'!$K10,"6",IF(SUM(AK112:AK145)&lt;'J560-06'!$K9,"7",IF(SUM(AK112:AK145)&lt;'J560-06'!$K8,"8","9"))))))))</f>
        <v/>
      </c>
      <c r="AL32" s="61" t="str">
        <f>IF(COUNTBLANK(AL112:AL145)=34,"",IF(SUM(AL112:AL145)&lt;'J560-06'!$K14,"u",IF(SUM(AL112:AL145)&lt;'J560-06'!$K13,"3",IF(SUM(AL112:AL145)&lt;'J560-06'!$K12,"4",IF(SUM(AL112:AL145)&lt;'J560-06'!$K11,"5",IF(SUM(AL112:AL145)&lt;'J560-06'!$K10,"6",IF(SUM(AL112:AL145)&lt;'J560-06'!$K9,"7",IF(SUM(AL112:AL145)&lt;'J560-06'!$K8,"8","9"))))))))</f>
        <v/>
      </c>
      <c r="AM32" s="61" t="str">
        <f>IF(COUNTBLANK(AM112:AM145)=34,"",IF(SUM(AM112:AM145)&lt;'J560-06'!$K14,"u",IF(SUM(AM112:AM145)&lt;'J560-06'!$K13,"3",IF(SUM(AM112:AM145)&lt;'J560-06'!$K12,"4",IF(SUM(AM112:AM145)&lt;'J560-06'!$K11,"5",IF(SUM(AM112:AM145)&lt;'J560-06'!$K10,"6",IF(SUM(AM112:AM145)&lt;'J560-06'!$K9,"7",IF(SUM(AM112:AM145)&lt;'J560-06'!$K8,"8","9"))))))))</f>
        <v/>
      </c>
      <c r="AN32" s="61" t="str">
        <f>IF(COUNTBLANK(AN112:AN145)=34,"",IF(SUM(AN112:AN145)&lt;'J560-06'!$K14,"u",IF(SUM(AN112:AN145)&lt;'J560-06'!$K13,"3",IF(SUM(AN112:AN145)&lt;'J560-06'!$K12,"4",IF(SUM(AN112:AN145)&lt;'J560-06'!$K11,"5",IF(SUM(AN112:AN145)&lt;'J560-06'!$K10,"6",IF(SUM(AN112:AN145)&lt;'J560-06'!$K9,"7",IF(SUM(AN112:AN145)&lt;'J560-06'!$K8,"8","9"))))))))</f>
        <v/>
      </c>
      <c r="AO32" s="61" t="str">
        <f>IF(COUNTBLANK(AO112:AO145)=34,"",IF(SUM(AO112:AO145)&lt;'J560-06'!$K14,"u",IF(SUM(AO112:AO145)&lt;'J560-06'!$K13,"3",IF(SUM(AO112:AO145)&lt;'J560-06'!$K12,"4",IF(SUM(AO112:AO145)&lt;'J560-06'!$K11,"5",IF(SUM(AO112:AO145)&lt;'J560-06'!$K10,"6",IF(SUM(AO112:AO145)&lt;'J560-06'!$K9,"7",IF(SUM(AO112:AO145)&lt;'J560-06'!$K8,"8","9"))))))))</f>
        <v/>
      </c>
      <c r="AP32" s="61" t="str">
        <f>IF(COUNTBLANK(AP112:AP145)=34,"",IF(SUM(AP112:AP145)&lt;'J560-06'!$K14,"u",IF(SUM(AP112:AP145)&lt;'J560-06'!$K13,"3",IF(SUM(AP112:AP145)&lt;'J560-06'!$K12,"4",IF(SUM(AP112:AP145)&lt;'J560-06'!$K11,"5",IF(SUM(AP112:AP145)&lt;'J560-06'!$K10,"6",IF(SUM(AP112:AP145)&lt;'J560-06'!$K9,"7",IF(SUM(AP112:AP145)&lt;'J560-06'!$K8,"8","9"))))))))</f>
        <v/>
      </c>
      <c r="AQ32" s="61" t="str">
        <f>IF(COUNTBLANK(AQ112:AQ145)=34,"",IF(SUM(AQ112:AQ145)&lt;'J560-06'!$K14,"u",IF(SUM(AQ112:AQ145)&lt;'J560-06'!$K13,"3",IF(SUM(AQ112:AQ145)&lt;'J560-06'!$K12,"4",IF(SUM(AQ112:AQ145)&lt;'J560-06'!$K11,"5",IF(SUM(AQ112:AQ145)&lt;'J560-06'!$K10,"6",IF(SUM(AQ112:AQ145)&lt;'J560-06'!$K9,"7",IF(SUM(AQ112:AQ145)&lt;'J560-06'!$K8,"8","9"))))))))</f>
        <v/>
      </c>
      <c r="AR32" s="50"/>
      <c r="AS32" s="51"/>
      <c r="AT32" s="51"/>
      <c r="AU32" s="51"/>
      <c r="AV32" s="51"/>
      <c r="AW32" s="56"/>
      <c r="AX32" s="57"/>
    </row>
    <row r="33" spans="1:51" s="153" customFormat="1" ht="18" customHeight="1" thickTop="1" thickBot="1" x14ac:dyDescent="0.45">
      <c r="A33" s="152"/>
      <c r="B33" s="328" t="s">
        <v>24</v>
      </c>
      <c r="C33" s="101" t="s">
        <v>33</v>
      </c>
      <c r="D33" s="63" t="str">
        <f>IF(COUNTBLANK(D42:D145)=104,"",SUM(D42:D145))</f>
        <v/>
      </c>
      <c r="E33" s="64" t="str">
        <f t="shared" ref="E33:AQ33" si="4">IF(COUNTBLANK(E42:E145)=104,"",SUM(E42:E145))</f>
        <v/>
      </c>
      <c r="F33" s="64" t="str">
        <f t="shared" si="4"/>
        <v/>
      </c>
      <c r="G33" s="64" t="str">
        <f t="shared" si="4"/>
        <v/>
      </c>
      <c r="H33" s="64" t="str">
        <f t="shared" si="4"/>
        <v/>
      </c>
      <c r="I33" s="64" t="str">
        <f t="shared" si="4"/>
        <v/>
      </c>
      <c r="J33" s="64" t="str">
        <f t="shared" si="4"/>
        <v/>
      </c>
      <c r="K33" s="64" t="str">
        <f t="shared" si="4"/>
        <v/>
      </c>
      <c r="L33" s="64" t="str">
        <f t="shared" si="4"/>
        <v/>
      </c>
      <c r="M33" s="64" t="str">
        <f t="shared" si="4"/>
        <v/>
      </c>
      <c r="N33" s="64" t="str">
        <f t="shared" si="4"/>
        <v/>
      </c>
      <c r="O33" s="64" t="str">
        <f t="shared" si="4"/>
        <v/>
      </c>
      <c r="P33" s="64" t="str">
        <f t="shared" si="4"/>
        <v/>
      </c>
      <c r="Q33" s="64" t="str">
        <f t="shared" si="4"/>
        <v/>
      </c>
      <c r="R33" s="64" t="str">
        <f t="shared" si="4"/>
        <v/>
      </c>
      <c r="S33" s="64" t="str">
        <f t="shared" si="4"/>
        <v/>
      </c>
      <c r="T33" s="64" t="str">
        <f t="shared" si="4"/>
        <v/>
      </c>
      <c r="U33" s="64" t="str">
        <f t="shared" si="4"/>
        <v/>
      </c>
      <c r="V33" s="64" t="str">
        <f t="shared" si="4"/>
        <v/>
      </c>
      <c r="W33" s="64" t="str">
        <f t="shared" si="4"/>
        <v/>
      </c>
      <c r="X33" s="64" t="str">
        <f t="shared" si="4"/>
        <v/>
      </c>
      <c r="Y33" s="64" t="str">
        <f t="shared" si="4"/>
        <v/>
      </c>
      <c r="Z33" s="64" t="str">
        <f t="shared" si="4"/>
        <v/>
      </c>
      <c r="AA33" s="64" t="str">
        <f t="shared" si="4"/>
        <v/>
      </c>
      <c r="AB33" s="64" t="str">
        <f t="shared" si="4"/>
        <v/>
      </c>
      <c r="AC33" s="64" t="str">
        <f t="shared" si="4"/>
        <v/>
      </c>
      <c r="AD33" s="64" t="str">
        <f t="shared" si="4"/>
        <v/>
      </c>
      <c r="AE33" s="64" t="str">
        <f t="shared" si="4"/>
        <v/>
      </c>
      <c r="AF33" s="64" t="str">
        <f t="shared" si="4"/>
        <v/>
      </c>
      <c r="AG33" s="64" t="str">
        <f t="shared" si="4"/>
        <v/>
      </c>
      <c r="AH33" s="64" t="str">
        <f t="shared" si="4"/>
        <v/>
      </c>
      <c r="AI33" s="64" t="str">
        <f t="shared" si="4"/>
        <v/>
      </c>
      <c r="AJ33" s="64" t="str">
        <f t="shared" si="4"/>
        <v/>
      </c>
      <c r="AK33" s="64" t="str">
        <f t="shared" si="4"/>
        <v/>
      </c>
      <c r="AL33" s="64" t="str">
        <f t="shared" si="4"/>
        <v/>
      </c>
      <c r="AM33" s="64" t="str">
        <f t="shared" si="4"/>
        <v/>
      </c>
      <c r="AN33" s="64" t="str">
        <f t="shared" si="4"/>
        <v/>
      </c>
      <c r="AO33" s="64" t="str">
        <f t="shared" si="4"/>
        <v/>
      </c>
      <c r="AP33" s="64" t="str">
        <f t="shared" si="4"/>
        <v/>
      </c>
      <c r="AQ33" s="102" t="str">
        <f t="shared" si="4"/>
        <v/>
      </c>
      <c r="AR33" s="65"/>
      <c r="AS33" s="66"/>
      <c r="AT33" s="66"/>
      <c r="AU33" s="66"/>
      <c r="AV33" s="66"/>
      <c r="AW33" s="67" t="str">
        <f>IF(COUNTBLANK(D33:AQ33)=40,"",SUMIF(D33:AQ33,"&lt;&gt;",D33:AQ33)/COUNTIF(D33:AQ33,"&gt;=0"))</f>
        <v/>
      </c>
      <c r="AX33" s="294" t="str">
        <f>IF(COUNTBLANK(D33:AQ33)=40,"",AW33/300)</f>
        <v/>
      </c>
    </row>
    <row r="34" spans="1:51" s="153" customFormat="1" ht="18" customHeight="1" thickTop="1" thickBot="1" x14ac:dyDescent="0.45">
      <c r="A34" s="152"/>
      <c r="B34" s="329"/>
      <c r="C34" s="68" t="s">
        <v>84</v>
      </c>
      <c r="D34" s="69" t="str">
        <f>IF(COUNTBLANK(D42:D145)=104,"",IF(SUM(D42:D145)&lt;$T18,"U",IF(SUM(D42:D145)&lt;$T17,"3",IF(SUM(D42:D145)&lt;$T16,"4",IF(SUM(D42:D145)&lt;$T15,"5",IF(SUM(D42:D145)&lt;$T14,"6",IF(SUM(D42:D145)&lt;$T13,"7",IF(SUM(D42:D145)&lt;$T12,"8","9"))))))))</f>
        <v/>
      </c>
      <c r="E34" s="70" t="str">
        <f t="shared" ref="E34:AQ34" si="5">IF(COUNTBLANK(E42:E145)=104,"",IF(SUM(E42:E145)&lt;$T18,"U",IF(SUM(E42:E145)&lt;$T17,"3",IF(SUM(E42:E145)&lt;$T16,"4",IF(SUM(E42:E145)&lt;$T15,"5",IF(SUM(E42:E145)&lt;$T14,"6",IF(SUM(E42:E145)&lt;$T13,"7",IF(SUM(E42:E145)&lt;$T12,"8","9"))))))))</f>
        <v/>
      </c>
      <c r="F34" s="70" t="str">
        <f t="shared" si="5"/>
        <v/>
      </c>
      <c r="G34" s="70" t="str">
        <f t="shared" si="5"/>
        <v/>
      </c>
      <c r="H34" s="70" t="str">
        <f t="shared" si="5"/>
        <v/>
      </c>
      <c r="I34" s="70" t="str">
        <f t="shared" si="5"/>
        <v/>
      </c>
      <c r="J34" s="70" t="str">
        <f t="shared" si="5"/>
        <v/>
      </c>
      <c r="K34" s="70" t="str">
        <f t="shared" si="5"/>
        <v/>
      </c>
      <c r="L34" s="70" t="str">
        <f t="shared" si="5"/>
        <v/>
      </c>
      <c r="M34" s="70" t="str">
        <f t="shared" si="5"/>
        <v/>
      </c>
      <c r="N34" s="70" t="str">
        <f t="shared" si="5"/>
        <v/>
      </c>
      <c r="O34" s="70" t="str">
        <f t="shared" si="5"/>
        <v/>
      </c>
      <c r="P34" s="70" t="str">
        <f t="shared" si="5"/>
        <v/>
      </c>
      <c r="Q34" s="70" t="str">
        <f t="shared" si="5"/>
        <v/>
      </c>
      <c r="R34" s="70" t="str">
        <f t="shared" si="5"/>
        <v/>
      </c>
      <c r="S34" s="70" t="str">
        <f t="shared" si="5"/>
        <v/>
      </c>
      <c r="T34" s="70" t="str">
        <f t="shared" si="5"/>
        <v/>
      </c>
      <c r="U34" s="70" t="str">
        <f t="shared" si="5"/>
        <v/>
      </c>
      <c r="V34" s="70" t="str">
        <f t="shared" si="5"/>
        <v/>
      </c>
      <c r="W34" s="70" t="str">
        <f t="shared" si="5"/>
        <v/>
      </c>
      <c r="X34" s="70" t="str">
        <f t="shared" si="5"/>
        <v/>
      </c>
      <c r="Y34" s="70" t="str">
        <f t="shared" si="5"/>
        <v/>
      </c>
      <c r="Z34" s="70" t="str">
        <f t="shared" si="5"/>
        <v/>
      </c>
      <c r="AA34" s="70" t="str">
        <f t="shared" si="5"/>
        <v/>
      </c>
      <c r="AB34" s="70" t="str">
        <f t="shared" si="5"/>
        <v/>
      </c>
      <c r="AC34" s="70" t="str">
        <f t="shared" si="5"/>
        <v/>
      </c>
      <c r="AD34" s="70" t="str">
        <f t="shared" si="5"/>
        <v/>
      </c>
      <c r="AE34" s="70" t="str">
        <f t="shared" si="5"/>
        <v/>
      </c>
      <c r="AF34" s="70" t="str">
        <f t="shared" si="5"/>
        <v/>
      </c>
      <c r="AG34" s="70" t="str">
        <f t="shared" si="5"/>
        <v/>
      </c>
      <c r="AH34" s="70" t="str">
        <f t="shared" si="5"/>
        <v/>
      </c>
      <c r="AI34" s="70" t="str">
        <f t="shared" si="5"/>
        <v/>
      </c>
      <c r="AJ34" s="70" t="str">
        <f t="shared" si="5"/>
        <v/>
      </c>
      <c r="AK34" s="70" t="str">
        <f t="shared" si="5"/>
        <v/>
      </c>
      <c r="AL34" s="70" t="str">
        <f t="shared" si="5"/>
        <v/>
      </c>
      <c r="AM34" s="70" t="str">
        <f t="shared" si="5"/>
        <v/>
      </c>
      <c r="AN34" s="70" t="str">
        <f t="shared" si="5"/>
        <v/>
      </c>
      <c r="AO34" s="70" t="str">
        <f t="shared" si="5"/>
        <v/>
      </c>
      <c r="AP34" s="70" t="str">
        <f t="shared" si="5"/>
        <v/>
      </c>
      <c r="AQ34" s="103" t="str">
        <f t="shared" si="5"/>
        <v/>
      </c>
      <c r="AR34" s="71"/>
      <c r="AS34" s="71"/>
      <c r="AT34" s="71"/>
      <c r="AU34" s="71"/>
      <c r="AV34" s="65"/>
      <c r="AW34" s="72"/>
      <c r="AX34" s="73"/>
    </row>
    <row r="35" spans="1:51" ht="15" customHeight="1" thickBot="1" x14ac:dyDescent="0.4">
      <c r="A35" s="154"/>
      <c r="B35" s="155"/>
      <c r="C35" s="148"/>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7"/>
      <c r="AS35" s="157"/>
      <c r="AT35" s="157"/>
      <c r="AU35" s="157"/>
      <c r="AV35" s="157"/>
      <c r="AW35" s="158"/>
      <c r="AX35" s="158"/>
    </row>
    <row r="36" spans="1:51" ht="15" customHeight="1" thickBot="1" x14ac:dyDescent="0.4">
      <c r="B36" s="330" t="s">
        <v>85</v>
      </c>
      <c r="C36" s="74" t="s">
        <v>27</v>
      </c>
      <c r="D36" s="75" t="str">
        <f>IF(COUNTBLANK(D42:D75)=34,"",RANK(D27,$D$27:$AQ$27))</f>
        <v/>
      </c>
      <c r="E36" s="76" t="str">
        <f t="shared" ref="E36:AQ36" si="6">IF(COUNTBLANK(E42:E75)=34,"",RANK(E27,$D$27:$AQ$27))</f>
        <v/>
      </c>
      <c r="F36" s="76" t="str">
        <f t="shared" si="6"/>
        <v/>
      </c>
      <c r="G36" s="76" t="str">
        <f t="shared" si="6"/>
        <v/>
      </c>
      <c r="H36" s="76" t="str">
        <f t="shared" si="6"/>
        <v/>
      </c>
      <c r="I36" s="76" t="str">
        <f t="shared" si="6"/>
        <v/>
      </c>
      <c r="J36" s="76" t="str">
        <f t="shared" si="6"/>
        <v/>
      </c>
      <c r="K36" s="76" t="str">
        <f t="shared" si="6"/>
        <v/>
      </c>
      <c r="L36" s="76" t="str">
        <f t="shared" si="6"/>
        <v/>
      </c>
      <c r="M36" s="76" t="str">
        <f t="shared" si="6"/>
        <v/>
      </c>
      <c r="N36" s="76" t="str">
        <f t="shared" si="6"/>
        <v/>
      </c>
      <c r="O36" s="76" t="str">
        <f t="shared" si="6"/>
        <v/>
      </c>
      <c r="P36" s="76" t="str">
        <f t="shared" si="6"/>
        <v/>
      </c>
      <c r="Q36" s="76" t="str">
        <f t="shared" si="6"/>
        <v/>
      </c>
      <c r="R36" s="76" t="str">
        <f t="shared" si="6"/>
        <v/>
      </c>
      <c r="S36" s="76" t="str">
        <f t="shared" si="6"/>
        <v/>
      </c>
      <c r="T36" s="76" t="str">
        <f t="shared" si="6"/>
        <v/>
      </c>
      <c r="U36" s="76" t="str">
        <f t="shared" si="6"/>
        <v/>
      </c>
      <c r="V36" s="76" t="str">
        <f t="shared" si="6"/>
        <v/>
      </c>
      <c r="W36" s="76" t="str">
        <f t="shared" si="6"/>
        <v/>
      </c>
      <c r="X36" s="76" t="str">
        <f t="shared" si="6"/>
        <v/>
      </c>
      <c r="Y36" s="76" t="str">
        <f t="shared" si="6"/>
        <v/>
      </c>
      <c r="Z36" s="76" t="str">
        <f t="shared" si="6"/>
        <v/>
      </c>
      <c r="AA36" s="76" t="str">
        <f t="shared" si="6"/>
        <v/>
      </c>
      <c r="AB36" s="76" t="str">
        <f t="shared" si="6"/>
        <v/>
      </c>
      <c r="AC36" s="76" t="str">
        <f t="shared" si="6"/>
        <v/>
      </c>
      <c r="AD36" s="76" t="str">
        <f t="shared" si="6"/>
        <v/>
      </c>
      <c r="AE36" s="76" t="str">
        <f t="shared" si="6"/>
        <v/>
      </c>
      <c r="AF36" s="76" t="str">
        <f t="shared" si="6"/>
        <v/>
      </c>
      <c r="AG36" s="76" t="str">
        <f t="shared" si="6"/>
        <v/>
      </c>
      <c r="AH36" s="76" t="str">
        <f t="shared" si="6"/>
        <v/>
      </c>
      <c r="AI36" s="76" t="str">
        <f t="shared" si="6"/>
        <v/>
      </c>
      <c r="AJ36" s="76" t="str">
        <f t="shared" si="6"/>
        <v/>
      </c>
      <c r="AK36" s="76" t="str">
        <f t="shared" si="6"/>
        <v/>
      </c>
      <c r="AL36" s="76" t="str">
        <f t="shared" si="6"/>
        <v/>
      </c>
      <c r="AM36" s="76" t="str">
        <f t="shared" si="6"/>
        <v/>
      </c>
      <c r="AN36" s="76" t="str">
        <f t="shared" si="6"/>
        <v/>
      </c>
      <c r="AO36" s="76" t="str">
        <f t="shared" si="6"/>
        <v/>
      </c>
      <c r="AP36" s="76" t="str">
        <f t="shared" si="6"/>
        <v/>
      </c>
      <c r="AQ36" s="77" t="str">
        <f t="shared" si="6"/>
        <v/>
      </c>
      <c r="AR36" s="144"/>
      <c r="AS36" s="144"/>
      <c r="AT36" s="144"/>
      <c r="AU36" s="144"/>
      <c r="AV36" s="144"/>
      <c r="AW36" s="158"/>
      <c r="AX36" s="158"/>
      <c r="AY36" s="144"/>
    </row>
    <row r="37" spans="1:51" ht="15" customHeight="1" thickTop="1" thickBot="1" x14ac:dyDescent="0.4">
      <c r="B37" s="331"/>
      <c r="C37" s="78" t="s">
        <v>28</v>
      </c>
      <c r="D37" s="79" t="str">
        <f>IF(COUNTBLANK(D77:D110)=34,"",RANK(D29,$D$29:$AQ$29))</f>
        <v/>
      </c>
      <c r="E37" s="80" t="str">
        <f t="shared" ref="E37:AQ37" si="7">IF(COUNTBLANK(E77:E110)=34,"",RANK(E29,$D$29:$AQ$29))</f>
        <v/>
      </c>
      <c r="F37" s="80" t="str">
        <f t="shared" si="7"/>
        <v/>
      </c>
      <c r="G37" s="80" t="str">
        <f t="shared" si="7"/>
        <v/>
      </c>
      <c r="H37" s="80" t="str">
        <f t="shared" si="7"/>
        <v/>
      </c>
      <c r="I37" s="80" t="str">
        <f t="shared" si="7"/>
        <v/>
      </c>
      <c r="J37" s="80" t="str">
        <f t="shared" si="7"/>
        <v/>
      </c>
      <c r="K37" s="80" t="str">
        <f t="shared" si="7"/>
        <v/>
      </c>
      <c r="L37" s="80" t="str">
        <f t="shared" si="7"/>
        <v/>
      </c>
      <c r="M37" s="80" t="str">
        <f t="shared" si="7"/>
        <v/>
      </c>
      <c r="N37" s="80" t="str">
        <f t="shared" si="7"/>
        <v/>
      </c>
      <c r="O37" s="80" t="str">
        <f t="shared" si="7"/>
        <v/>
      </c>
      <c r="P37" s="80" t="str">
        <f t="shared" si="7"/>
        <v/>
      </c>
      <c r="Q37" s="80" t="str">
        <f t="shared" si="7"/>
        <v/>
      </c>
      <c r="R37" s="80" t="str">
        <f t="shared" si="7"/>
        <v/>
      </c>
      <c r="S37" s="80" t="str">
        <f t="shared" si="7"/>
        <v/>
      </c>
      <c r="T37" s="80" t="str">
        <f t="shared" si="7"/>
        <v/>
      </c>
      <c r="U37" s="80" t="str">
        <f t="shared" si="7"/>
        <v/>
      </c>
      <c r="V37" s="80" t="str">
        <f t="shared" si="7"/>
        <v/>
      </c>
      <c r="W37" s="80" t="str">
        <f t="shared" si="7"/>
        <v/>
      </c>
      <c r="X37" s="80" t="str">
        <f t="shared" si="7"/>
        <v/>
      </c>
      <c r="Y37" s="80" t="str">
        <f t="shared" si="7"/>
        <v/>
      </c>
      <c r="Z37" s="80" t="str">
        <f t="shared" si="7"/>
        <v/>
      </c>
      <c r="AA37" s="80" t="str">
        <f t="shared" si="7"/>
        <v/>
      </c>
      <c r="AB37" s="80" t="str">
        <f t="shared" si="7"/>
        <v/>
      </c>
      <c r="AC37" s="80" t="str">
        <f t="shared" si="7"/>
        <v/>
      </c>
      <c r="AD37" s="80" t="str">
        <f t="shared" si="7"/>
        <v/>
      </c>
      <c r="AE37" s="80" t="str">
        <f t="shared" si="7"/>
        <v/>
      </c>
      <c r="AF37" s="80" t="str">
        <f t="shared" si="7"/>
        <v/>
      </c>
      <c r="AG37" s="80" t="str">
        <f t="shared" si="7"/>
        <v/>
      </c>
      <c r="AH37" s="80" t="str">
        <f t="shared" si="7"/>
        <v/>
      </c>
      <c r="AI37" s="80" t="str">
        <f t="shared" si="7"/>
        <v/>
      </c>
      <c r="AJ37" s="80" t="str">
        <f t="shared" si="7"/>
        <v/>
      </c>
      <c r="AK37" s="80" t="str">
        <f t="shared" si="7"/>
        <v/>
      </c>
      <c r="AL37" s="80" t="str">
        <f t="shared" si="7"/>
        <v/>
      </c>
      <c r="AM37" s="80" t="str">
        <f t="shared" si="7"/>
        <v/>
      </c>
      <c r="AN37" s="80" t="str">
        <f t="shared" si="7"/>
        <v/>
      </c>
      <c r="AO37" s="80" t="str">
        <f t="shared" si="7"/>
        <v/>
      </c>
      <c r="AP37" s="80" t="str">
        <f t="shared" si="7"/>
        <v/>
      </c>
      <c r="AQ37" s="81" t="str">
        <f t="shared" si="7"/>
        <v/>
      </c>
      <c r="AR37" s="144"/>
      <c r="AS37" s="144"/>
      <c r="AT37" s="144"/>
      <c r="AU37" s="144"/>
      <c r="AV37" s="144"/>
      <c r="AW37" s="158"/>
      <c r="AX37" s="158"/>
      <c r="AY37" s="144"/>
    </row>
    <row r="38" spans="1:51" ht="15" customHeight="1" thickTop="1" thickBot="1" x14ac:dyDescent="0.4">
      <c r="B38" s="331"/>
      <c r="C38" s="82" t="s">
        <v>29</v>
      </c>
      <c r="D38" s="83" t="str">
        <f>IF(COUNTBLANK(D112:D145)=34,"",RANK(D31,$D$31:$AQ$31))</f>
        <v/>
      </c>
      <c r="E38" s="84" t="str">
        <f t="shared" ref="E38:AQ38" si="8">IF(COUNTBLANK(E112:E145)=34,"",RANK(E31,$D$31:$AQ$31))</f>
        <v/>
      </c>
      <c r="F38" s="84" t="str">
        <f t="shared" si="8"/>
        <v/>
      </c>
      <c r="G38" s="84" t="str">
        <f t="shared" si="8"/>
        <v/>
      </c>
      <c r="H38" s="84" t="str">
        <f t="shared" si="8"/>
        <v/>
      </c>
      <c r="I38" s="84" t="str">
        <f t="shared" si="8"/>
        <v/>
      </c>
      <c r="J38" s="84" t="str">
        <f t="shared" si="8"/>
        <v/>
      </c>
      <c r="K38" s="84" t="str">
        <f t="shared" si="8"/>
        <v/>
      </c>
      <c r="L38" s="84" t="str">
        <f t="shared" si="8"/>
        <v/>
      </c>
      <c r="M38" s="84" t="str">
        <f t="shared" si="8"/>
        <v/>
      </c>
      <c r="N38" s="84" t="str">
        <f t="shared" si="8"/>
        <v/>
      </c>
      <c r="O38" s="84" t="str">
        <f t="shared" si="8"/>
        <v/>
      </c>
      <c r="P38" s="84" t="str">
        <f t="shared" si="8"/>
        <v/>
      </c>
      <c r="Q38" s="84" t="str">
        <f t="shared" si="8"/>
        <v/>
      </c>
      <c r="R38" s="84" t="str">
        <f t="shared" si="8"/>
        <v/>
      </c>
      <c r="S38" s="84" t="str">
        <f t="shared" si="8"/>
        <v/>
      </c>
      <c r="T38" s="84" t="str">
        <f t="shared" si="8"/>
        <v/>
      </c>
      <c r="U38" s="84" t="str">
        <f t="shared" si="8"/>
        <v/>
      </c>
      <c r="V38" s="84" t="str">
        <f t="shared" si="8"/>
        <v/>
      </c>
      <c r="W38" s="84" t="str">
        <f t="shared" si="8"/>
        <v/>
      </c>
      <c r="X38" s="84" t="str">
        <f t="shared" si="8"/>
        <v/>
      </c>
      <c r="Y38" s="84" t="str">
        <f t="shared" si="8"/>
        <v/>
      </c>
      <c r="Z38" s="84" t="str">
        <f t="shared" si="8"/>
        <v/>
      </c>
      <c r="AA38" s="84" t="str">
        <f t="shared" si="8"/>
        <v/>
      </c>
      <c r="AB38" s="84" t="str">
        <f t="shared" si="8"/>
        <v/>
      </c>
      <c r="AC38" s="84" t="str">
        <f t="shared" si="8"/>
        <v/>
      </c>
      <c r="AD38" s="84" t="str">
        <f t="shared" si="8"/>
        <v/>
      </c>
      <c r="AE38" s="84" t="str">
        <f t="shared" si="8"/>
        <v/>
      </c>
      <c r="AF38" s="84" t="str">
        <f t="shared" si="8"/>
        <v/>
      </c>
      <c r="AG38" s="84" t="str">
        <f t="shared" si="8"/>
        <v/>
      </c>
      <c r="AH38" s="84" t="str">
        <f t="shared" si="8"/>
        <v/>
      </c>
      <c r="AI38" s="84" t="str">
        <f t="shared" si="8"/>
        <v/>
      </c>
      <c r="AJ38" s="84" t="str">
        <f t="shared" si="8"/>
        <v/>
      </c>
      <c r="AK38" s="84" t="str">
        <f t="shared" si="8"/>
        <v/>
      </c>
      <c r="AL38" s="84" t="str">
        <f t="shared" si="8"/>
        <v/>
      </c>
      <c r="AM38" s="84" t="str">
        <f t="shared" si="8"/>
        <v/>
      </c>
      <c r="AN38" s="84" t="str">
        <f t="shared" si="8"/>
        <v/>
      </c>
      <c r="AO38" s="84" t="str">
        <f t="shared" si="8"/>
        <v/>
      </c>
      <c r="AP38" s="84" t="str">
        <f t="shared" si="8"/>
        <v/>
      </c>
      <c r="AQ38" s="85" t="str">
        <f t="shared" si="8"/>
        <v/>
      </c>
      <c r="AR38" s="144"/>
      <c r="AS38" s="144"/>
      <c r="AT38" s="144"/>
      <c r="AU38" s="144"/>
      <c r="AV38" s="144"/>
      <c r="AW38" s="158"/>
      <c r="AX38" s="158"/>
      <c r="AY38" s="144"/>
    </row>
    <row r="39" spans="1:51" ht="15" customHeight="1" thickTop="1" thickBot="1" x14ac:dyDescent="0.4">
      <c r="B39" s="332"/>
      <c r="C39" s="86" t="s">
        <v>24</v>
      </c>
      <c r="D39" s="87" t="str">
        <f>IF(COUNTBLANK(D42:D145)=104,"",RANK(D33,$D$33:$AQ$33))</f>
        <v/>
      </c>
      <c r="E39" s="88" t="str">
        <f t="shared" ref="E39:AQ39" si="9">IF(COUNTBLANK(E42:E145)=104,"",RANK(E33,$D$33:$AQ$33))</f>
        <v/>
      </c>
      <c r="F39" s="88" t="str">
        <f t="shared" si="9"/>
        <v/>
      </c>
      <c r="G39" s="88" t="str">
        <f t="shared" si="9"/>
        <v/>
      </c>
      <c r="H39" s="88" t="str">
        <f t="shared" si="9"/>
        <v/>
      </c>
      <c r="I39" s="88" t="str">
        <f t="shared" si="9"/>
        <v/>
      </c>
      <c r="J39" s="88" t="str">
        <f t="shared" si="9"/>
        <v/>
      </c>
      <c r="K39" s="88" t="str">
        <f t="shared" si="9"/>
        <v/>
      </c>
      <c r="L39" s="88" t="str">
        <f t="shared" si="9"/>
        <v/>
      </c>
      <c r="M39" s="88" t="str">
        <f t="shared" si="9"/>
        <v/>
      </c>
      <c r="N39" s="88" t="str">
        <f t="shared" si="9"/>
        <v/>
      </c>
      <c r="O39" s="88" t="str">
        <f t="shared" si="9"/>
        <v/>
      </c>
      <c r="P39" s="88" t="str">
        <f t="shared" si="9"/>
        <v/>
      </c>
      <c r="Q39" s="88" t="str">
        <f t="shared" si="9"/>
        <v/>
      </c>
      <c r="R39" s="88" t="str">
        <f t="shared" si="9"/>
        <v/>
      </c>
      <c r="S39" s="88" t="str">
        <f t="shared" si="9"/>
        <v/>
      </c>
      <c r="T39" s="88" t="str">
        <f t="shared" si="9"/>
        <v/>
      </c>
      <c r="U39" s="88" t="str">
        <f t="shared" si="9"/>
        <v/>
      </c>
      <c r="V39" s="88" t="str">
        <f t="shared" si="9"/>
        <v/>
      </c>
      <c r="W39" s="88" t="str">
        <f t="shared" si="9"/>
        <v/>
      </c>
      <c r="X39" s="88" t="str">
        <f t="shared" si="9"/>
        <v/>
      </c>
      <c r="Y39" s="88" t="str">
        <f t="shared" si="9"/>
        <v/>
      </c>
      <c r="Z39" s="88" t="str">
        <f t="shared" si="9"/>
        <v/>
      </c>
      <c r="AA39" s="88" t="str">
        <f t="shared" si="9"/>
        <v/>
      </c>
      <c r="AB39" s="88" t="str">
        <f t="shared" si="9"/>
        <v/>
      </c>
      <c r="AC39" s="88" t="str">
        <f t="shared" si="9"/>
        <v/>
      </c>
      <c r="AD39" s="88" t="str">
        <f t="shared" si="9"/>
        <v/>
      </c>
      <c r="AE39" s="88" t="str">
        <f t="shared" si="9"/>
        <v/>
      </c>
      <c r="AF39" s="88" t="str">
        <f t="shared" si="9"/>
        <v/>
      </c>
      <c r="AG39" s="88" t="str">
        <f t="shared" si="9"/>
        <v/>
      </c>
      <c r="AH39" s="88" t="str">
        <f t="shared" si="9"/>
        <v/>
      </c>
      <c r="AI39" s="88" t="str">
        <f t="shared" si="9"/>
        <v/>
      </c>
      <c r="AJ39" s="88" t="str">
        <f t="shared" si="9"/>
        <v/>
      </c>
      <c r="AK39" s="88" t="str">
        <f t="shared" si="9"/>
        <v/>
      </c>
      <c r="AL39" s="88" t="str">
        <f t="shared" si="9"/>
        <v/>
      </c>
      <c r="AM39" s="88" t="str">
        <f t="shared" si="9"/>
        <v/>
      </c>
      <c r="AN39" s="88" t="str">
        <f t="shared" si="9"/>
        <v/>
      </c>
      <c r="AO39" s="88" t="str">
        <f t="shared" si="9"/>
        <v/>
      </c>
      <c r="AP39" s="88" t="str">
        <f t="shared" si="9"/>
        <v/>
      </c>
      <c r="AQ39" s="89" t="str">
        <f t="shared" si="9"/>
        <v/>
      </c>
      <c r="AR39" s="144"/>
      <c r="AS39" s="144"/>
      <c r="AT39" s="144"/>
      <c r="AU39" s="144"/>
      <c r="AV39" s="144"/>
      <c r="AW39" s="158"/>
      <c r="AX39" s="158"/>
      <c r="AY39" s="144"/>
    </row>
    <row r="40" spans="1:51" ht="18" customHeight="1" thickBot="1" x14ac:dyDescent="0.4">
      <c r="A40" s="154"/>
      <c r="B40" s="155"/>
      <c r="C40" s="148"/>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59"/>
      <c r="AE40" s="159"/>
      <c r="AF40" s="159"/>
      <c r="AG40" s="159"/>
      <c r="AH40" s="159"/>
      <c r="AI40" s="159"/>
      <c r="AJ40" s="159"/>
      <c r="AK40" s="159"/>
      <c r="AL40" s="159"/>
      <c r="AM40" s="159"/>
      <c r="AN40" s="159"/>
      <c r="AO40" s="159"/>
      <c r="AP40" s="159"/>
      <c r="AQ40" s="159"/>
      <c r="AR40" s="157"/>
      <c r="AS40" s="157"/>
      <c r="AT40" s="157"/>
      <c r="AU40" s="157"/>
      <c r="AV40" s="157"/>
      <c r="AW40" s="160"/>
      <c r="AX40" s="160"/>
    </row>
    <row r="41" spans="1:51" ht="15" customHeight="1" thickBot="1" x14ac:dyDescent="0.4">
      <c r="A41" s="154"/>
      <c r="B41" s="180" t="s">
        <v>0</v>
      </c>
      <c r="C41" s="181" t="s">
        <v>34</v>
      </c>
      <c r="D41" s="161"/>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3"/>
      <c r="AR41" s="171"/>
      <c r="AS41" s="171"/>
      <c r="AT41" s="171"/>
      <c r="AU41" s="171"/>
      <c r="AV41" s="171"/>
      <c r="AW41" s="26"/>
      <c r="AX41" s="27"/>
    </row>
    <row r="42" spans="1:51" ht="14.5" customHeight="1" x14ac:dyDescent="0.35">
      <c r="A42" s="303" t="s">
        <v>27</v>
      </c>
      <c r="B42" s="182" t="s">
        <v>94</v>
      </c>
      <c r="C42" s="183">
        <v>1</v>
      </c>
      <c r="D42" s="92"/>
      <c r="E42" s="93"/>
      <c r="F42" s="94"/>
      <c r="G42" s="94"/>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5"/>
      <c r="AR42" s="9" t="s">
        <v>10</v>
      </c>
      <c r="AS42" s="10" t="s">
        <v>8</v>
      </c>
      <c r="AT42" s="11"/>
      <c r="AU42" s="172">
        <f>SUM(D42:AQ42)</f>
        <v>0</v>
      </c>
      <c r="AV42" s="172">
        <f t="shared" ref="AV42:AV60" si="10">COUNTA(D42:AQ42)*C42</f>
        <v>0</v>
      </c>
      <c r="AW42" s="28" t="str">
        <f>IF(COUNTBLANK(D42:AQ42)=40,"",SUM(D42:AQ42)/COUNTA(D42:AQ42))</f>
        <v/>
      </c>
      <c r="AX42" s="212" t="str">
        <f>IF(COUNTBLANK(D42:AQ42)=40,"",AU42/(COUNTA(D42:AQ42)*C42))</f>
        <v/>
      </c>
    </row>
    <row r="43" spans="1:51" ht="14.5" customHeight="1" x14ac:dyDescent="0.35">
      <c r="A43" s="304"/>
      <c r="B43" s="184" t="s">
        <v>99</v>
      </c>
      <c r="C43" s="185">
        <v>3</v>
      </c>
      <c r="D43" s="92"/>
      <c r="E43" s="93"/>
      <c r="F43" s="94"/>
      <c r="G43" s="94"/>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5"/>
      <c r="AR43" s="9" t="s">
        <v>10</v>
      </c>
      <c r="AS43" s="10" t="s">
        <v>8</v>
      </c>
      <c r="AT43" s="11"/>
      <c r="AU43" s="172">
        <f t="shared" ref="AU43:AU92" si="11">SUM(D43:AQ43)</f>
        <v>0</v>
      </c>
      <c r="AV43" s="172">
        <f t="shared" si="10"/>
        <v>0</v>
      </c>
      <c r="AW43" s="28" t="str">
        <f t="shared" ref="AW43:AW102" si="12">IF(COUNTBLANK(D43:AQ43)=40,"",SUM(D43:AQ43)/COUNTA(D43:AQ43))</f>
        <v/>
      </c>
      <c r="AX43" s="212" t="str">
        <f t="shared" ref="AX43:AX102" si="13">IF(COUNTBLANK(D43:AQ43)=40,"",AU43/(COUNTA(D43:AQ43)*C43))</f>
        <v/>
      </c>
    </row>
    <row r="44" spans="1:51" ht="14.5" customHeight="1" x14ac:dyDescent="0.35">
      <c r="A44" s="304"/>
      <c r="B44" s="184" t="s">
        <v>127</v>
      </c>
      <c r="C44" s="185">
        <v>2</v>
      </c>
      <c r="D44" s="92"/>
      <c r="E44" s="93"/>
      <c r="F44" s="94"/>
      <c r="G44" s="94"/>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5"/>
      <c r="AR44" s="9" t="s">
        <v>7</v>
      </c>
      <c r="AS44" s="10" t="s">
        <v>8</v>
      </c>
      <c r="AT44" s="104"/>
      <c r="AU44" s="172">
        <f t="shared" si="11"/>
        <v>0</v>
      </c>
      <c r="AV44" s="172">
        <f t="shared" si="10"/>
        <v>0</v>
      </c>
      <c r="AW44" s="28" t="str">
        <f t="shared" si="12"/>
        <v/>
      </c>
      <c r="AX44" s="212" t="str">
        <f t="shared" si="13"/>
        <v/>
      </c>
    </row>
    <row r="45" spans="1:51" ht="14.5" customHeight="1" x14ac:dyDescent="0.35">
      <c r="A45" s="304"/>
      <c r="B45" s="184" t="s">
        <v>128</v>
      </c>
      <c r="C45" s="185">
        <v>1</v>
      </c>
      <c r="D45" s="92"/>
      <c r="E45" s="93"/>
      <c r="F45" s="94"/>
      <c r="G45" s="94"/>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5"/>
      <c r="AR45" s="9" t="s">
        <v>11</v>
      </c>
      <c r="AS45" s="10" t="s">
        <v>8</v>
      </c>
      <c r="AT45" s="11"/>
      <c r="AU45" s="172">
        <f t="shared" si="11"/>
        <v>0</v>
      </c>
      <c r="AV45" s="172">
        <f t="shared" si="10"/>
        <v>0</v>
      </c>
      <c r="AW45" s="28" t="str">
        <f t="shared" si="12"/>
        <v/>
      </c>
      <c r="AX45" s="212" t="str">
        <f t="shared" si="13"/>
        <v/>
      </c>
    </row>
    <row r="46" spans="1:51" ht="14.5" customHeight="1" x14ac:dyDescent="0.35">
      <c r="A46" s="304"/>
      <c r="B46" s="184" t="s">
        <v>105</v>
      </c>
      <c r="C46" s="185">
        <v>4</v>
      </c>
      <c r="D46" s="92"/>
      <c r="E46" s="93"/>
      <c r="F46" s="94"/>
      <c r="G46" s="94"/>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5"/>
      <c r="AR46" s="9" t="s">
        <v>15</v>
      </c>
      <c r="AS46" s="10" t="s">
        <v>6</v>
      </c>
      <c r="AT46" s="104" t="s">
        <v>141</v>
      </c>
      <c r="AU46" s="172">
        <f t="shared" si="11"/>
        <v>0</v>
      </c>
      <c r="AV46" s="172">
        <f t="shared" si="10"/>
        <v>0</v>
      </c>
      <c r="AW46" s="28" t="str">
        <f t="shared" si="12"/>
        <v/>
      </c>
      <c r="AX46" s="212" t="str">
        <f t="shared" si="13"/>
        <v/>
      </c>
    </row>
    <row r="47" spans="1:51" ht="14.5" customHeight="1" x14ac:dyDescent="0.35">
      <c r="A47" s="304"/>
      <c r="B47" s="184" t="s">
        <v>106</v>
      </c>
      <c r="C47" s="185">
        <v>4</v>
      </c>
      <c r="D47" s="92"/>
      <c r="E47" s="93"/>
      <c r="F47" s="94"/>
      <c r="G47" s="94"/>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5"/>
      <c r="AR47" s="9" t="s">
        <v>10</v>
      </c>
      <c r="AS47" s="10" t="s">
        <v>9</v>
      </c>
      <c r="AT47" s="104" t="s">
        <v>142</v>
      </c>
      <c r="AU47" s="172">
        <f t="shared" si="11"/>
        <v>0</v>
      </c>
      <c r="AV47" s="172">
        <f t="shared" si="10"/>
        <v>0</v>
      </c>
      <c r="AW47" s="28" t="str">
        <f t="shared" si="12"/>
        <v/>
      </c>
      <c r="AX47" s="212" t="str">
        <f t="shared" si="13"/>
        <v/>
      </c>
    </row>
    <row r="48" spans="1:51" ht="14.5" customHeight="1" x14ac:dyDescent="0.35">
      <c r="A48" s="304"/>
      <c r="B48" s="184" t="s">
        <v>107</v>
      </c>
      <c r="C48" s="185">
        <v>4</v>
      </c>
      <c r="D48" s="92"/>
      <c r="E48" s="93"/>
      <c r="F48" s="94"/>
      <c r="G48" s="94"/>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5"/>
      <c r="AR48" s="9" t="s">
        <v>10</v>
      </c>
      <c r="AS48" s="10" t="s">
        <v>9</v>
      </c>
      <c r="AT48" s="104" t="s">
        <v>143</v>
      </c>
      <c r="AU48" s="172">
        <f t="shared" si="11"/>
        <v>0</v>
      </c>
      <c r="AV48" s="172">
        <f t="shared" si="10"/>
        <v>0</v>
      </c>
      <c r="AW48" s="28" t="str">
        <f t="shared" si="12"/>
        <v/>
      </c>
      <c r="AX48" s="212" t="str">
        <f t="shared" si="13"/>
        <v/>
      </c>
    </row>
    <row r="49" spans="1:50" ht="14.5" customHeight="1" x14ac:dyDescent="0.35">
      <c r="A49" s="304"/>
      <c r="B49" s="184" t="s">
        <v>129</v>
      </c>
      <c r="C49" s="185">
        <v>3</v>
      </c>
      <c r="D49" s="92"/>
      <c r="E49" s="93"/>
      <c r="F49" s="94"/>
      <c r="G49" s="94"/>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5"/>
      <c r="AR49" s="9" t="s">
        <v>88</v>
      </c>
      <c r="AS49" s="10" t="s">
        <v>9</v>
      </c>
      <c r="AT49" s="11"/>
      <c r="AU49" s="172">
        <f t="shared" si="11"/>
        <v>0</v>
      </c>
      <c r="AV49" s="172">
        <f t="shared" si="10"/>
        <v>0</v>
      </c>
      <c r="AW49" s="28" t="str">
        <f t="shared" si="12"/>
        <v/>
      </c>
      <c r="AX49" s="212" t="str">
        <f t="shared" si="13"/>
        <v/>
      </c>
    </row>
    <row r="50" spans="1:50" ht="14.5" customHeight="1" x14ac:dyDescent="0.35">
      <c r="A50" s="304"/>
      <c r="B50" s="184" t="s">
        <v>130</v>
      </c>
      <c r="C50" s="185">
        <v>3</v>
      </c>
      <c r="D50" s="92"/>
      <c r="E50" s="93"/>
      <c r="F50" s="94"/>
      <c r="G50" s="94"/>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5"/>
      <c r="AR50" s="9" t="s">
        <v>88</v>
      </c>
      <c r="AS50" s="10" t="s">
        <v>6</v>
      </c>
      <c r="AT50" s="11"/>
      <c r="AU50" s="172">
        <f t="shared" si="11"/>
        <v>0</v>
      </c>
      <c r="AV50" s="172">
        <f t="shared" si="10"/>
        <v>0</v>
      </c>
      <c r="AW50" s="28" t="str">
        <f t="shared" si="12"/>
        <v/>
      </c>
      <c r="AX50" s="212" t="str">
        <f t="shared" si="13"/>
        <v/>
      </c>
    </row>
    <row r="51" spans="1:50" ht="14.5" customHeight="1" x14ac:dyDescent="0.35">
      <c r="A51" s="304"/>
      <c r="B51" s="184" t="s">
        <v>131</v>
      </c>
      <c r="C51" s="185">
        <v>2</v>
      </c>
      <c r="D51" s="92"/>
      <c r="E51" s="93"/>
      <c r="F51" s="94"/>
      <c r="G51" s="94"/>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5"/>
      <c r="AR51" s="9" t="s">
        <v>15</v>
      </c>
      <c r="AS51" s="10" t="s">
        <v>6</v>
      </c>
      <c r="AT51" s="11" t="s">
        <v>144</v>
      </c>
      <c r="AU51" s="172">
        <f t="shared" si="11"/>
        <v>0</v>
      </c>
      <c r="AV51" s="172">
        <f t="shared" si="10"/>
        <v>0</v>
      </c>
      <c r="AW51" s="28" t="str">
        <f t="shared" si="12"/>
        <v/>
      </c>
      <c r="AX51" s="212" t="str">
        <f t="shared" si="13"/>
        <v/>
      </c>
    </row>
    <row r="52" spans="1:50" ht="14.5" customHeight="1" x14ac:dyDescent="0.35">
      <c r="A52" s="304"/>
      <c r="B52" s="184" t="s">
        <v>132</v>
      </c>
      <c r="C52" s="185">
        <v>2</v>
      </c>
      <c r="D52" s="92"/>
      <c r="E52" s="93"/>
      <c r="F52" s="94"/>
      <c r="G52" s="94"/>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5"/>
      <c r="AR52" s="9" t="s">
        <v>15</v>
      </c>
      <c r="AS52" s="10" t="s">
        <v>6</v>
      </c>
      <c r="AT52" s="104" t="s">
        <v>145</v>
      </c>
      <c r="AU52" s="172">
        <f t="shared" si="11"/>
        <v>0</v>
      </c>
      <c r="AV52" s="172">
        <f t="shared" si="10"/>
        <v>0</v>
      </c>
      <c r="AW52" s="28" t="str">
        <f t="shared" si="12"/>
        <v/>
      </c>
      <c r="AX52" s="212" t="str">
        <f t="shared" si="13"/>
        <v/>
      </c>
    </row>
    <row r="53" spans="1:50" ht="14.5" customHeight="1" x14ac:dyDescent="0.35">
      <c r="A53" s="304"/>
      <c r="B53" s="184" t="s">
        <v>133</v>
      </c>
      <c r="C53" s="185">
        <v>1</v>
      </c>
      <c r="D53" s="92"/>
      <c r="E53" s="93"/>
      <c r="F53" s="94"/>
      <c r="G53" s="94"/>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5"/>
      <c r="AR53" s="9" t="s">
        <v>15</v>
      </c>
      <c r="AS53" s="10" t="s">
        <v>9</v>
      </c>
      <c r="AT53" s="11" t="s">
        <v>146</v>
      </c>
      <c r="AU53" s="172">
        <f t="shared" si="11"/>
        <v>0</v>
      </c>
      <c r="AV53" s="172">
        <f t="shared" si="10"/>
        <v>0</v>
      </c>
      <c r="AW53" s="28" t="str">
        <f t="shared" si="12"/>
        <v/>
      </c>
      <c r="AX53" s="212" t="str">
        <f t="shared" si="13"/>
        <v/>
      </c>
    </row>
    <row r="54" spans="1:50" ht="14.5" customHeight="1" x14ac:dyDescent="0.35">
      <c r="A54" s="304"/>
      <c r="B54" s="184" t="s">
        <v>95</v>
      </c>
      <c r="C54" s="185">
        <v>3</v>
      </c>
      <c r="D54" s="92"/>
      <c r="E54" s="93"/>
      <c r="F54" s="94"/>
      <c r="G54" s="94"/>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5"/>
      <c r="AR54" s="9" t="s">
        <v>15</v>
      </c>
      <c r="AS54" s="10" t="s">
        <v>9</v>
      </c>
      <c r="AT54" s="11" t="s">
        <v>147</v>
      </c>
      <c r="AU54" s="172">
        <f t="shared" si="11"/>
        <v>0</v>
      </c>
      <c r="AV54" s="172">
        <f t="shared" si="10"/>
        <v>0</v>
      </c>
      <c r="AW54" s="28" t="str">
        <f t="shared" si="12"/>
        <v/>
      </c>
      <c r="AX54" s="212" t="str">
        <f t="shared" si="13"/>
        <v/>
      </c>
    </row>
    <row r="55" spans="1:50" ht="14.5" customHeight="1" x14ac:dyDescent="0.35">
      <c r="A55" s="304"/>
      <c r="B55" s="184" t="s">
        <v>108</v>
      </c>
      <c r="C55" s="185">
        <v>4</v>
      </c>
      <c r="D55" s="92"/>
      <c r="E55" s="93"/>
      <c r="F55" s="94"/>
      <c r="G55" s="94"/>
      <c r="H55" s="93"/>
      <c r="I55" s="93"/>
      <c r="J55" s="93"/>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5"/>
      <c r="AR55" s="9" t="s">
        <v>88</v>
      </c>
      <c r="AS55" s="10" t="s">
        <v>9</v>
      </c>
      <c r="AT55" s="11"/>
      <c r="AU55" s="172">
        <f t="shared" si="11"/>
        <v>0</v>
      </c>
      <c r="AV55" s="172">
        <f t="shared" si="10"/>
        <v>0</v>
      </c>
      <c r="AW55" s="28" t="str">
        <f t="shared" si="12"/>
        <v/>
      </c>
      <c r="AX55" s="212" t="str">
        <f t="shared" si="13"/>
        <v/>
      </c>
    </row>
    <row r="56" spans="1:50" ht="14.5" customHeight="1" x14ac:dyDescent="0.35">
      <c r="A56" s="304"/>
      <c r="B56" s="184" t="s">
        <v>112</v>
      </c>
      <c r="C56" s="185">
        <v>3</v>
      </c>
      <c r="D56" s="92"/>
      <c r="E56" s="93"/>
      <c r="F56" s="94"/>
      <c r="G56" s="94"/>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5"/>
      <c r="AR56" s="9" t="s">
        <v>88</v>
      </c>
      <c r="AS56" s="10" t="s">
        <v>8</v>
      </c>
      <c r="AT56" s="11" t="s">
        <v>148</v>
      </c>
      <c r="AU56" s="172">
        <f t="shared" si="11"/>
        <v>0</v>
      </c>
      <c r="AV56" s="172">
        <f t="shared" si="10"/>
        <v>0</v>
      </c>
      <c r="AW56" s="28" t="str">
        <f t="shared" si="12"/>
        <v/>
      </c>
      <c r="AX56" s="212" t="str">
        <f t="shared" si="13"/>
        <v/>
      </c>
    </row>
    <row r="57" spans="1:50" ht="14.5" customHeight="1" x14ac:dyDescent="0.35">
      <c r="A57" s="304"/>
      <c r="B57" s="184" t="s">
        <v>109</v>
      </c>
      <c r="C57" s="185">
        <v>7</v>
      </c>
      <c r="D57" s="92"/>
      <c r="E57" s="93"/>
      <c r="F57" s="94"/>
      <c r="G57" s="94"/>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5"/>
      <c r="AR57" s="9" t="s">
        <v>11</v>
      </c>
      <c r="AS57" s="10" t="s">
        <v>9</v>
      </c>
      <c r="AT57" s="104"/>
      <c r="AU57" s="172">
        <f t="shared" si="11"/>
        <v>0</v>
      </c>
      <c r="AV57" s="172">
        <f t="shared" si="10"/>
        <v>0</v>
      </c>
      <c r="AW57" s="28" t="str">
        <f t="shared" si="12"/>
        <v/>
      </c>
      <c r="AX57" s="212" t="str">
        <f t="shared" si="13"/>
        <v/>
      </c>
    </row>
    <row r="58" spans="1:50" ht="14.5" customHeight="1" x14ac:dyDescent="0.35">
      <c r="A58" s="304"/>
      <c r="B58" s="184" t="s">
        <v>134</v>
      </c>
      <c r="C58" s="185">
        <v>3</v>
      </c>
      <c r="D58" s="92"/>
      <c r="E58" s="93"/>
      <c r="F58" s="94"/>
      <c r="G58" s="94"/>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5"/>
      <c r="AR58" s="9" t="s">
        <v>7</v>
      </c>
      <c r="AS58" s="10" t="s">
        <v>6</v>
      </c>
      <c r="AT58" s="11"/>
      <c r="AU58" s="172">
        <f t="shared" si="11"/>
        <v>0</v>
      </c>
      <c r="AV58" s="172">
        <f t="shared" si="10"/>
        <v>0</v>
      </c>
      <c r="AW58" s="28" t="str">
        <f t="shared" si="12"/>
        <v/>
      </c>
      <c r="AX58" s="212" t="str">
        <f t="shared" si="13"/>
        <v/>
      </c>
    </row>
    <row r="59" spans="1:50" ht="14.5" customHeight="1" x14ac:dyDescent="0.35">
      <c r="A59" s="304"/>
      <c r="B59" s="184" t="s">
        <v>96</v>
      </c>
      <c r="C59" s="185">
        <v>2</v>
      </c>
      <c r="D59" s="92"/>
      <c r="E59" s="93"/>
      <c r="F59" s="94"/>
      <c r="G59" s="94"/>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5"/>
      <c r="AR59" s="9" t="s">
        <v>11</v>
      </c>
      <c r="AS59" s="10" t="s">
        <v>6</v>
      </c>
      <c r="AT59" s="11"/>
      <c r="AU59" s="172">
        <f t="shared" si="11"/>
        <v>0</v>
      </c>
      <c r="AV59" s="172">
        <f t="shared" si="10"/>
        <v>0</v>
      </c>
      <c r="AW59" s="28" t="str">
        <f t="shared" si="12"/>
        <v/>
      </c>
      <c r="AX59" s="212" t="str">
        <f t="shared" si="13"/>
        <v/>
      </c>
    </row>
    <row r="60" spans="1:50" ht="14.5" customHeight="1" x14ac:dyDescent="0.35">
      <c r="A60" s="304"/>
      <c r="B60" s="184" t="s">
        <v>97</v>
      </c>
      <c r="C60" s="185">
        <v>3</v>
      </c>
      <c r="D60" s="92"/>
      <c r="E60" s="93"/>
      <c r="F60" s="94"/>
      <c r="G60" s="94"/>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5"/>
      <c r="AR60" s="9" t="s">
        <v>11</v>
      </c>
      <c r="AS60" s="10" t="s">
        <v>9</v>
      </c>
      <c r="AT60" s="11"/>
      <c r="AU60" s="172">
        <f t="shared" si="11"/>
        <v>0</v>
      </c>
      <c r="AV60" s="172">
        <f t="shared" si="10"/>
        <v>0</v>
      </c>
      <c r="AW60" s="28" t="str">
        <f t="shared" si="12"/>
        <v/>
      </c>
      <c r="AX60" s="212" t="str">
        <f t="shared" si="13"/>
        <v/>
      </c>
    </row>
    <row r="61" spans="1:50" ht="14.5" customHeight="1" x14ac:dyDescent="0.35">
      <c r="A61" s="304"/>
      <c r="B61" s="184" t="s">
        <v>114</v>
      </c>
      <c r="C61" s="185">
        <v>6</v>
      </c>
      <c r="D61" s="92"/>
      <c r="E61" s="93"/>
      <c r="F61" s="94"/>
      <c r="G61" s="94"/>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5"/>
      <c r="AR61" s="9" t="s">
        <v>5</v>
      </c>
      <c r="AS61" s="10" t="s">
        <v>9</v>
      </c>
      <c r="AT61" s="11"/>
      <c r="AU61" s="172">
        <f>SUM(D61:AQ61)</f>
        <v>0</v>
      </c>
      <c r="AV61" s="172">
        <f>COUNTA(D61:AQ61)*C61</f>
        <v>0</v>
      </c>
      <c r="AW61" s="28" t="str">
        <f t="shared" si="12"/>
        <v/>
      </c>
      <c r="AX61" s="212" t="str">
        <f t="shared" si="13"/>
        <v/>
      </c>
    </row>
    <row r="62" spans="1:50" ht="14.5" customHeight="1" x14ac:dyDescent="0.35">
      <c r="A62" s="304"/>
      <c r="B62" s="184" t="s">
        <v>110</v>
      </c>
      <c r="C62" s="185">
        <v>4</v>
      </c>
      <c r="D62" s="92"/>
      <c r="E62" s="93"/>
      <c r="F62" s="94"/>
      <c r="G62" s="94"/>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5"/>
      <c r="AR62" s="9" t="s">
        <v>11</v>
      </c>
      <c r="AS62" s="10" t="s">
        <v>8</v>
      </c>
      <c r="AT62" s="11"/>
      <c r="AU62" s="172">
        <f t="shared" ref="AU62:AU75" si="14">SUM(D62:AQ62)</f>
        <v>0</v>
      </c>
      <c r="AV62" s="172">
        <f t="shared" ref="AV62:AV75" si="15">COUNTA(D62:AQ62)*C62</f>
        <v>0</v>
      </c>
      <c r="AW62" s="28" t="str">
        <f t="shared" ref="AW62:AW75" si="16">IF(COUNTBLANK(D62:AQ62)=40,"",SUM(D62:AQ62)/COUNTA(D62:AQ62))</f>
        <v/>
      </c>
      <c r="AX62" s="212" t="str">
        <f t="shared" ref="AX62:AX75" si="17">IF(COUNTBLANK(D62:AQ62)=40,"",AU62/(COUNTA(D62:AQ62)*C62))</f>
        <v/>
      </c>
    </row>
    <row r="63" spans="1:50" ht="14.5" customHeight="1" x14ac:dyDescent="0.35">
      <c r="A63" s="304"/>
      <c r="B63" s="184" t="s">
        <v>113</v>
      </c>
      <c r="C63" s="185">
        <v>4</v>
      </c>
      <c r="D63" s="92"/>
      <c r="E63" s="93"/>
      <c r="F63" s="94"/>
      <c r="G63" s="94"/>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5"/>
      <c r="AR63" s="9" t="s">
        <v>11</v>
      </c>
      <c r="AS63" s="10" t="s">
        <v>8</v>
      </c>
      <c r="AT63" s="11"/>
      <c r="AU63" s="172">
        <f t="shared" si="14"/>
        <v>0</v>
      </c>
      <c r="AV63" s="172">
        <f t="shared" si="15"/>
        <v>0</v>
      </c>
      <c r="AW63" s="28" t="str">
        <f t="shared" si="16"/>
        <v/>
      </c>
      <c r="AX63" s="212" t="str">
        <f t="shared" si="17"/>
        <v/>
      </c>
    </row>
    <row r="64" spans="1:50" ht="14.5" customHeight="1" x14ac:dyDescent="0.35">
      <c r="A64" s="304"/>
      <c r="B64" s="184" t="s">
        <v>102</v>
      </c>
      <c r="C64" s="185">
        <v>1</v>
      </c>
      <c r="D64" s="92"/>
      <c r="E64" s="93"/>
      <c r="F64" s="94"/>
      <c r="G64" s="94"/>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5"/>
      <c r="AR64" s="9" t="s">
        <v>88</v>
      </c>
      <c r="AS64" s="10" t="s">
        <v>6</v>
      </c>
      <c r="AT64" s="11"/>
      <c r="AU64" s="172">
        <f t="shared" si="14"/>
        <v>0</v>
      </c>
      <c r="AV64" s="172">
        <f t="shared" si="15"/>
        <v>0</v>
      </c>
      <c r="AW64" s="28" t="str">
        <f t="shared" si="16"/>
        <v/>
      </c>
      <c r="AX64" s="212" t="str">
        <f t="shared" si="17"/>
        <v/>
      </c>
    </row>
    <row r="65" spans="1:50" ht="14.5" customHeight="1" x14ac:dyDescent="0.35">
      <c r="A65" s="304"/>
      <c r="B65" s="184" t="s">
        <v>103</v>
      </c>
      <c r="C65" s="185">
        <v>1</v>
      </c>
      <c r="D65" s="92"/>
      <c r="E65" s="93"/>
      <c r="F65" s="94"/>
      <c r="G65" s="94"/>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5"/>
      <c r="AR65" s="9" t="s">
        <v>88</v>
      </c>
      <c r="AS65" s="10" t="s">
        <v>6</v>
      </c>
      <c r="AT65" s="11"/>
      <c r="AU65" s="172">
        <f t="shared" si="14"/>
        <v>0</v>
      </c>
      <c r="AV65" s="172">
        <f t="shared" si="15"/>
        <v>0</v>
      </c>
      <c r="AW65" s="28" t="str">
        <f t="shared" si="16"/>
        <v/>
      </c>
      <c r="AX65" s="212" t="str">
        <f t="shared" si="17"/>
        <v/>
      </c>
    </row>
    <row r="66" spans="1:50" ht="14.5" customHeight="1" x14ac:dyDescent="0.35">
      <c r="A66" s="304"/>
      <c r="B66" s="184" t="s">
        <v>135</v>
      </c>
      <c r="C66" s="185">
        <v>2</v>
      </c>
      <c r="D66" s="92"/>
      <c r="E66" s="93"/>
      <c r="F66" s="94"/>
      <c r="G66" s="94"/>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5"/>
      <c r="AR66" s="9" t="s">
        <v>88</v>
      </c>
      <c r="AS66" s="10" t="s">
        <v>8</v>
      </c>
      <c r="AT66" s="11"/>
      <c r="AU66" s="172">
        <f t="shared" si="14"/>
        <v>0</v>
      </c>
      <c r="AV66" s="172">
        <f t="shared" si="15"/>
        <v>0</v>
      </c>
      <c r="AW66" s="28" t="str">
        <f t="shared" si="16"/>
        <v/>
      </c>
      <c r="AX66" s="212" t="str">
        <f t="shared" si="17"/>
        <v/>
      </c>
    </row>
    <row r="67" spans="1:50" ht="14.5" customHeight="1" x14ac:dyDescent="0.35">
      <c r="A67" s="304"/>
      <c r="B67" s="184" t="s">
        <v>136</v>
      </c>
      <c r="C67" s="185">
        <v>1</v>
      </c>
      <c r="D67" s="92"/>
      <c r="E67" s="93"/>
      <c r="F67" s="94"/>
      <c r="G67" s="94"/>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5"/>
      <c r="AR67" s="9" t="s">
        <v>88</v>
      </c>
      <c r="AS67" s="10" t="s">
        <v>9</v>
      </c>
      <c r="AT67" s="11"/>
      <c r="AU67" s="172">
        <f t="shared" si="14"/>
        <v>0</v>
      </c>
      <c r="AV67" s="172">
        <f t="shared" si="15"/>
        <v>0</v>
      </c>
      <c r="AW67" s="28" t="str">
        <f t="shared" si="16"/>
        <v/>
      </c>
      <c r="AX67" s="212" t="str">
        <f t="shared" si="17"/>
        <v/>
      </c>
    </row>
    <row r="68" spans="1:50" ht="14.5" customHeight="1" x14ac:dyDescent="0.35">
      <c r="A68" s="304"/>
      <c r="B68" s="184" t="s">
        <v>111</v>
      </c>
      <c r="C68" s="185">
        <v>6</v>
      </c>
      <c r="D68" s="92"/>
      <c r="E68" s="93"/>
      <c r="F68" s="94"/>
      <c r="G68" s="94"/>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5"/>
      <c r="AR68" s="9" t="s">
        <v>7</v>
      </c>
      <c r="AS68" s="10" t="s">
        <v>9</v>
      </c>
      <c r="AT68" s="11"/>
      <c r="AU68" s="172">
        <f t="shared" si="14"/>
        <v>0</v>
      </c>
      <c r="AV68" s="172">
        <f t="shared" si="15"/>
        <v>0</v>
      </c>
      <c r="AW68" s="28" t="str">
        <f t="shared" si="16"/>
        <v/>
      </c>
      <c r="AX68" s="212" t="str">
        <f t="shared" si="17"/>
        <v/>
      </c>
    </row>
    <row r="69" spans="1:50" ht="14.5" customHeight="1" x14ac:dyDescent="0.35">
      <c r="A69" s="304"/>
      <c r="B69" s="184" t="s">
        <v>137</v>
      </c>
      <c r="C69" s="185">
        <v>1</v>
      </c>
      <c r="D69" s="92"/>
      <c r="E69" s="93"/>
      <c r="F69" s="94"/>
      <c r="G69" s="94"/>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5"/>
      <c r="AR69" s="9" t="s">
        <v>11</v>
      </c>
      <c r="AS69" s="10" t="s">
        <v>6</v>
      </c>
      <c r="AT69" s="11"/>
      <c r="AU69" s="172">
        <f t="shared" si="14"/>
        <v>0</v>
      </c>
      <c r="AV69" s="172">
        <f t="shared" si="15"/>
        <v>0</v>
      </c>
      <c r="AW69" s="28" t="str">
        <f t="shared" si="16"/>
        <v/>
      </c>
      <c r="AX69" s="212" t="str">
        <f t="shared" si="17"/>
        <v/>
      </c>
    </row>
    <row r="70" spans="1:50" ht="14.5" customHeight="1" x14ac:dyDescent="0.35">
      <c r="A70" s="304"/>
      <c r="B70" s="184" t="s">
        <v>138</v>
      </c>
      <c r="C70" s="185">
        <v>1</v>
      </c>
      <c r="D70" s="92"/>
      <c r="E70" s="93"/>
      <c r="F70" s="94"/>
      <c r="G70" s="94"/>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5"/>
      <c r="AR70" s="9" t="s">
        <v>11</v>
      </c>
      <c r="AS70" s="10" t="s">
        <v>6</v>
      </c>
      <c r="AT70" s="11"/>
      <c r="AU70" s="172">
        <f t="shared" si="14"/>
        <v>0</v>
      </c>
      <c r="AV70" s="172">
        <f t="shared" si="15"/>
        <v>0</v>
      </c>
      <c r="AW70" s="28" t="str">
        <f t="shared" si="16"/>
        <v/>
      </c>
      <c r="AX70" s="212" t="str">
        <f t="shared" si="17"/>
        <v/>
      </c>
    </row>
    <row r="71" spans="1:50" ht="14.5" customHeight="1" x14ac:dyDescent="0.35">
      <c r="A71" s="304"/>
      <c r="B71" s="184" t="s">
        <v>139</v>
      </c>
      <c r="C71" s="185">
        <v>1</v>
      </c>
      <c r="D71" s="92"/>
      <c r="E71" s="93"/>
      <c r="F71" s="94"/>
      <c r="G71" s="94"/>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5"/>
      <c r="AR71" s="9" t="s">
        <v>11</v>
      </c>
      <c r="AS71" s="10" t="s">
        <v>6</v>
      </c>
      <c r="AT71" s="12"/>
      <c r="AU71" s="172">
        <f t="shared" si="14"/>
        <v>0</v>
      </c>
      <c r="AV71" s="172">
        <f t="shared" si="15"/>
        <v>0</v>
      </c>
      <c r="AW71" s="28" t="str">
        <f t="shared" si="16"/>
        <v/>
      </c>
      <c r="AX71" s="212" t="str">
        <f t="shared" si="17"/>
        <v/>
      </c>
    </row>
    <row r="72" spans="1:50" ht="14.5" customHeight="1" x14ac:dyDescent="0.35">
      <c r="A72" s="304"/>
      <c r="B72" s="184" t="s">
        <v>140</v>
      </c>
      <c r="C72" s="185">
        <v>3</v>
      </c>
      <c r="D72" s="92"/>
      <c r="E72" s="93"/>
      <c r="F72" s="94"/>
      <c r="G72" s="94"/>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5"/>
      <c r="AR72" s="9" t="s">
        <v>11</v>
      </c>
      <c r="AS72" s="10" t="s">
        <v>6</v>
      </c>
      <c r="AT72" s="12"/>
      <c r="AU72" s="172">
        <f t="shared" si="14"/>
        <v>0</v>
      </c>
      <c r="AV72" s="172">
        <f t="shared" si="15"/>
        <v>0</v>
      </c>
      <c r="AW72" s="28" t="str">
        <f t="shared" si="16"/>
        <v/>
      </c>
      <c r="AX72" s="212" t="str">
        <f t="shared" si="17"/>
        <v/>
      </c>
    </row>
    <row r="73" spans="1:50" ht="14.5" customHeight="1" x14ac:dyDescent="0.35">
      <c r="A73" s="304"/>
      <c r="B73" s="184" t="s">
        <v>100</v>
      </c>
      <c r="C73" s="185">
        <v>4</v>
      </c>
      <c r="D73" s="92"/>
      <c r="E73" s="93"/>
      <c r="F73" s="94"/>
      <c r="G73" s="94"/>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5"/>
      <c r="AR73" s="9" t="s">
        <v>7</v>
      </c>
      <c r="AS73" s="10" t="s">
        <v>8</v>
      </c>
      <c r="AT73" s="12"/>
      <c r="AU73" s="172">
        <f t="shared" si="14"/>
        <v>0</v>
      </c>
      <c r="AV73" s="172">
        <f t="shared" si="15"/>
        <v>0</v>
      </c>
      <c r="AW73" s="28" t="str">
        <f t="shared" si="16"/>
        <v/>
      </c>
      <c r="AX73" s="212" t="str">
        <f t="shared" si="17"/>
        <v/>
      </c>
    </row>
    <row r="74" spans="1:50" ht="14.5" customHeight="1" x14ac:dyDescent="0.35">
      <c r="A74" s="304"/>
      <c r="B74" s="184" t="s">
        <v>101</v>
      </c>
      <c r="C74" s="185">
        <v>5</v>
      </c>
      <c r="D74" s="92"/>
      <c r="E74" s="93"/>
      <c r="F74" s="94"/>
      <c r="G74" s="94"/>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5"/>
      <c r="AR74" s="9" t="s">
        <v>7</v>
      </c>
      <c r="AS74" s="10" t="s">
        <v>9</v>
      </c>
      <c r="AT74" s="12"/>
      <c r="AU74" s="172">
        <f t="shared" si="14"/>
        <v>0</v>
      </c>
      <c r="AV74" s="172">
        <f t="shared" si="15"/>
        <v>0</v>
      </c>
      <c r="AW74" s="28" t="str">
        <f t="shared" si="16"/>
        <v/>
      </c>
      <c r="AX74" s="212" t="str">
        <f t="shared" si="17"/>
        <v/>
      </c>
    </row>
    <row r="75" spans="1:50" ht="14.5" customHeight="1" thickBot="1" x14ac:dyDescent="0.4">
      <c r="A75" s="305"/>
      <c r="B75" s="186">
        <v>20</v>
      </c>
      <c r="C75" s="187">
        <v>5</v>
      </c>
      <c r="D75" s="92"/>
      <c r="E75" s="93"/>
      <c r="F75" s="94"/>
      <c r="G75" s="94"/>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5"/>
      <c r="AR75" s="123" t="s">
        <v>11</v>
      </c>
      <c r="AS75" s="124" t="s">
        <v>8</v>
      </c>
      <c r="AT75" s="12"/>
      <c r="AU75" s="172">
        <f t="shared" si="14"/>
        <v>0</v>
      </c>
      <c r="AV75" s="172">
        <f t="shared" si="15"/>
        <v>0</v>
      </c>
      <c r="AW75" s="28" t="str">
        <f t="shared" si="16"/>
        <v/>
      </c>
      <c r="AX75" s="212" t="str">
        <f t="shared" si="17"/>
        <v/>
      </c>
    </row>
    <row r="76" spans="1:50" ht="15" thickBot="1" x14ac:dyDescent="0.4">
      <c r="A76" s="188"/>
      <c r="B76" s="189"/>
      <c r="C76" s="190"/>
      <c r="D76" s="96"/>
      <c r="E76" s="96"/>
      <c r="F76" s="96"/>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7"/>
      <c r="AR76" s="173"/>
      <c r="AS76" s="173"/>
      <c r="AT76" s="173"/>
      <c r="AU76" s="173"/>
      <c r="AV76" s="173"/>
      <c r="AW76" s="29" t="str">
        <f t="shared" si="12"/>
        <v/>
      </c>
      <c r="AX76" s="30" t="str">
        <f t="shared" si="13"/>
        <v/>
      </c>
    </row>
    <row r="77" spans="1:50" ht="14.5" customHeight="1" x14ac:dyDescent="0.35">
      <c r="A77" s="303" t="s">
        <v>28</v>
      </c>
      <c r="B77" s="191" t="s">
        <v>149</v>
      </c>
      <c r="C77" s="192">
        <v>3</v>
      </c>
      <c r="D77" s="92"/>
      <c r="E77" s="93"/>
      <c r="F77" s="94"/>
      <c r="G77" s="94"/>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5"/>
      <c r="AR77" s="9" t="s">
        <v>10</v>
      </c>
      <c r="AS77" s="10" t="s">
        <v>8</v>
      </c>
      <c r="AT77" s="11"/>
      <c r="AU77" s="174">
        <f t="shared" si="11"/>
        <v>0</v>
      </c>
      <c r="AV77" s="174">
        <f t="shared" ref="AV77:AV104" si="18">COUNTA(D77:AQ77)*C77</f>
        <v>0</v>
      </c>
      <c r="AW77" s="31" t="str">
        <f t="shared" si="12"/>
        <v/>
      </c>
      <c r="AX77" s="212" t="str">
        <f t="shared" si="13"/>
        <v/>
      </c>
    </row>
    <row r="78" spans="1:50" ht="14.5" customHeight="1" x14ac:dyDescent="0.35">
      <c r="A78" s="304"/>
      <c r="B78" s="193" t="s">
        <v>150</v>
      </c>
      <c r="C78" s="194">
        <v>1</v>
      </c>
      <c r="D78" s="92"/>
      <c r="E78" s="93"/>
      <c r="F78" s="94"/>
      <c r="G78" s="94"/>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5"/>
      <c r="AR78" s="9" t="s">
        <v>10</v>
      </c>
      <c r="AS78" s="10" t="s">
        <v>6</v>
      </c>
      <c r="AT78" s="11"/>
      <c r="AU78" s="174">
        <f t="shared" si="11"/>
        <v>0</v>
      </c>
      <c r="AV78" s="174">
        <f t="shared" si="18"/>
        <v>0</v>
      </c>
      <c r="AW78" s="31" t="str">
        <f t="shared" si="12"/>
        <v/>
      </c>
      <c r="AX78" s="212" t="str">
        <f t="shared" si="13"/>
        <v/>
      </c>
    </row>
    <row r="79" spans="1:50" ht="14.5" customHeight="1" x14ac:dyDescent="0.35">
      <c r="A79" s="304"/>
      <c r="B79" s="193" t="s">
        <v>151</v>
      </c>
      <c r="C79" s="194">
        <v>1</v>
      </c>
      <c r="D79" s="92"/>
      <c r="E79" s="93"/>
      <c r="F79" s="94"/>
      <c r="G79" s="94"/>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5"/>
      <c r="AR79" s="9" t="s">
        <v>10</v>
      </c>
      <c r="AS79" s="10" t="s">
        <v>8</v>
      </c>
      <c r="AT79" s="11"/>
      <c r="AU79" s="174">
        <f t="shared" si="11"/>
        <v>0</v>
      </c>
      <c r="AV79" s="174">
        <f t="shared" si="18"/>
        <v>0</v>
      </c>
      <c r="AW79" s="31" t="str">
        <f t="shared" si="12"/>
        <v/>
      </c>
      <c r="AX79" s="212" t="str">
        <f t="shared" si="13"/>
        <v/>
      </c>
    </row>
    <row r="80" spans="1:50" ht="14.5" customHeight="1" x14ac:dyDescent="0.35">
      <c r="A80" s="304"/>
      <c r="B80" s="193" t="s">
        <v>128</v>
      </c>
      <c r="C80" s="185">
        <v>5</v>
      </c>
      <c r="D80" s="92"/>
      <c r="E80" s="93"/>
      <c r="F80" s="94"/>
      <c r="G80" s="94"/>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5"/>
      <c r="AR80" s="9" t="s">
        <v>88</v>
      </c>
      <c r="AS80" s="10" t="s">
        <v>9</v>
      </c>
      <c r="AT80" s="12" t="s">
        <v>171</v>
      </c>
      <c r="AU80" s="174">
        <f t="shared" si="11"/>
        <v>0</v>
      </c>
      <c r="AV80" s="174">
        <f t="shared" si="18"/>
        <v>0</v>
      </c>
      <c r="AW80" s="31" t="str">
        <f t="shared" si="12"/>
        <v/>
      </c>
      <c r="AX80" s="212" t="str">
        <f t="shared" si="13"/>
        <v/>
      </c>
    </row>
    <row r="81" spans="1:50" ht="14.5" customHeight="1" x14ac:dyDescent="0.35">
      <c r="A81" s="304"/>
      <c r="B81" s="193" t="s">
        <v>152</v>
      </c>
      <c r="C81" s="194">
        <v>2</v>
      </c>
      <c r="D81" s="92"/>
      <c r="E81" s="93"/>
      <c r="F81" s="94"/>
      <c r="G81" s="94"/>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5"/>
      <c r="AR81" s="9" t="s">
        <v>5</v>
      </c>
      <c r="AS81" s="10" t="s">
        <v>6</v>
      </c>
      <c r="AT81" s="12" t="s">
        <v>174</v>
      </c>
      <c r="AU81" s="174">
        <f t="shared" si="11"/>
        <v>0</v>
      </c>
      <c r="AV81" s="174">
        <f t="shared" si="18"/>
        <v>0</v>
      </c>
      <c r="AW81" s="31" t="str">
        <f t="shared" si="12"/>
        <v/>
      </c>
      <c r="AX81" s="212" t="str">
        <f t="shared" si="13"/>
        <v/>
      </c>
    </row>
    <row r="82" spans="1:50" ht="14.5" customHeight="1" x14ac:dyDescent="0.35">
      <c r="A82" s="304"/>
      <c r="B82" s="193" t="s">
        <v>153</v>
      </c>
      <c r="C82" s="194">
        <v>1</v>
      </c>
      <c r="D82" s="92"/>
      <c r="E82" s="93"/>
      <c r="F82" s="94"/>
      <c r="G82" s="94"/>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5"/>
      <c r="AR82" s="9" t="s">
        <v>5</v>
      </c>
      <c r="AS82" s="10" t="s">
        <v>6</v>
      </c>
      <c r="AT82" s="104" t="s">
        <v>175</v>
      </c>
      <c r="AU82" s="174">
        <f t="shared" si="11"/>
        <v>0</v>
      </c>
      <c r="AV82" s="174">
        <f t="shared" si="18"/>
        <v>0</v>
      </c>
      <c r="AW82" s="31" t="str">
        <f t="shared" si="12"/>
        <v/>
      </c>
      <c r="AX82" s="212" t="str">
        <f t="shared" si="13"/>
        <v/>
      </c>
    </row>
    <row r="83" spans="1:50" ht="14.5" customHeight="1" x14ac:dyDescent="0.35">
      <c r="A83" s="304"/>
      <c r="B83" s="193" t="s">
        <v>154</v>
      </c>
      <c r="C83" s="194">
        <v>1</v>
      </c>
      <c r="D83" s="92"/>
      <c r="E83" s="93"/>
      <c r="F83" s="94"/>
      <c r="G83" s="94"/>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5"/>
      <c r="AR83" s="9" t="s">
        <v>5</v>
      </c>
      <c r="AS83" s="10" t="s">
        <v>6</v>
      </c>
      <c r="AT83" s="104" t="s">
        <v>176</v>
      </c>
      <c r="AU83" s="174">
        <f t="shared" si="11"/>
        <v>0</v>
      </c>
      <c r="AV83" s="174">
        <f t="shared" si="18"/>
        <v>0</v>
      </c>
      <c r="AW83" s="31" t="str">
        <f t="shared" si="12"/>
        <v/>
      </c>
      <c r="AX83" s="212" t="str">
        <f t="shared" si="13"/>
        <v/>
      </c>
    </row>
    <row r="84" spans="1:50" ht="14.5" customHeight="1" x14ac:dyDescent="0.35">
      <c r="A84" s="304"/>
      <c r="B84" s="193" t="s">
        <v>155</v>
      </c>
      <c r="C84" s="194">
        <v>3</v>
      </c>
      <c r="D84" s="92"/>
      <c r="E84" s="93"/>
      <c r="F84" s="94"/>
      <c r="G84" s="94"/>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5"/>
      <c r="AR84" s="9" t="s">
        <v>88</v>
      </c>
      <c r="AS84" s="10" t="s">
        <v>9</v>
      </c>
      <c r="AT84" s="104" t="s">
        <v>177</v>
      </c>
      <c r="AU84" s="174">
        <f t="shared" si="11"/>
        <v>0</v>
      </c>
      <c r="AV84" s="174">
        <f t="shared" si="18"/>
        <v>0</v>
      </c>
      <c r="AW84" s="31" t="str">
        <f t="shared" si="12"/>
        <v/>
      </c>
      <c r="AX84" s="212" t="str">
        <f t="shared" si="13"/>
        <v/>
      </c>
    </row>
    <row r="85" spans="1:50" ht="14.5" customHeight="1" x14ac:dyDescent="0.35">
      <c r="A85" s="304"/>
      <c r="B85" s="193" t="s">
        <v>156</v>
      </c>
      <c r="C85" s="185">
        <v>1</v>
      </c>
      <c r="D85" s="92"/>
      <c r="E85" s="93"/>
      <c r="F85" s="94"/>
      <c r="G85" s="94"/>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5"/>
      <c r="AR85" s="9" t="s">
        <v>5</v>
      </c>
      <c r="AS85" s="10" t="s">
        <v>9</v>
      </c>
      <c r="AT85" s="104" t="s">
        <v>178</v>
      </c>
      <c r="AU85" s="174">
        <f t="shared" si="11"/>
        <v>0</v>
      </c>
      <c r="AV85" s="174">
        <f t="shared" si="18"/>
        <v>0</v>
      </c>
      <c r="AW85" s="31" t="str">
        <f t="shared" si="12"/>
        <v/>
      </c>
      <c r="AX85" s="212" t="str">
        <f t="shared" si="13"/>
        <v/>
      </c>
    </row>
    <row r="86" spans="1:50" ht="14.5" customHeight="1" x14ac:dyDescent="0.35">
      <c r="A86" s="304"/>
      <c r="B86" s="193" t="s">
        <v>157</v>
      </c>
      <c r="C86" s="185">
        <v>4</v>
      </c>
      <c r="D86" s="92"/>
      <c r="E86" s="93"/>
      <c r="F86" s="94"/>
      <c r="G86" s="94"/>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5"/>
      <c r="AR86" s="9" t="s">
        <v>7</v>
      </c>
      <c r="AS86" s="10" t="s">
        <v>6</v>
      </c>
      <c r="AT86" s="104"/>
      <c r="AU86" s="174">
        <f t="shared" si="11"/>
        <v>0</v>
      </c>
      <c r="AV86" s="174">
        <f t="shared" si="18"/>
        <v>0</v>
      </c>
      <c r="AW86" s="31" t="str">
        <f t="shared" si="12"/>
        <v/>
      </c>
      <c r="AX86" s="212" t="str">
        <f t="shared" si="13"/>
        <v/>
      </c>
    </row>
    <row r="87" spans="1:50" ht="14.5" customHeight="1" x14ac:dyDescent="0.35">
      <c r="A87" s="304"/>
      <c r="B87" s="193" t="s">
        <v>129</v>
      </c>
      <c r="C87" s="185">
        <v>1</v>
      </c>
      <c r="D87" s="92"/>
      <c r="E87" s="93"/>
      <c r="F87" s="94"/>
      <c r="G87" s="94"/>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5"/>
      <c r="AR87" s="9" t="s">
        <v>88</v>
      </c>
      <c r="AS87" s="10" t="s">
        <v>6</v>
      </c>
      <c r="AT87" s="104" t="s">
        <v>172</v>
      </c>
      <c r="AU87" s="174">
        <f t="shared" si="11"/>
        <v>0</v>
      </c>
      <c r="AV87" s="174">
        <f t="shared" si="18"/>
        <v>0</v>
      </c>
      <c r="AW87" s="31" t="str">
        <f t="shared" si="12"/>
        <v/>
      </c>
      <c r="AX87" s="212" t="str">
        <f t="shared" si="13"/>
        <v/>
      </c>
    </row>
    <row r="88" spans="1:50" ht="14.5" customHeight="1" x14ac:dyDescent="0.35">
      <c r="A88" s="304"/>
      <c r="B88" s="193" t="s">
        <v>130</v>
      </c>
      <c r="C88" s="185">
        <v>1</v>
      </c>
      <c r="D88" s="92"/>
      <c r="E88" s="93"/>
      <c r="F88" s="94"/>
      <c r="G88" s="94"/>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5"/>
      <c r="AR88" s="9" t="s">
        <v>88</v>
      </c>
      <c r="AS88" s="10" t="s">
        <v>6</v>
      </c>
      <c r="AT88" s="104" t="s">
        <v>173</v>
      </c>
      <c r="AU88" s="174">
        <f t="shared" si="11"/>
        <v>0</v>
      </c>
      <c r="AV88" s="174">
        <f t="shared" si="18"/>
        <v>0</v>
      </c>
      <c r="AW88" s="31" t="str">
        <f t="shared" si="12"/>
        <v/>
      </c>
      <c r="AX88" s="212" t="str">
        <f t="shared" si="13"/>
        <v/>
      </c>
    </row>
    <row r="89" spans="1:50" ht="14.5" customHeight="1" x14ac:dyDescent="0.35">
      <c r="A89" s="304"/>
      <c r="B89" s="193" t="s">
        <v>158</v>
      </c>
      <c r="C89" s="185">
        <v>3</v>
      </c>
      <c r="D89" s="92"/>
      <c r="E89" s="93"/>
      <c r="F89" s="94"/>
      <c r="G89" s="94"/>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5"/>
      <c r="AR89" s="9" t="s">
        <v>11</v>
      </c>
      <c r="AS89" s="10" t="s">
        <v>8</v>
      </c>
      <c r="AT89" s="12"/>
      <c r="AU89" s="174">
        <f t="shared" si="11"/>
        <v>0</v>
      </c>
      <c r="AV89" s="174">
        <f t="shared" si="18"/>
        <v>0</v>
      </c>
      <c r="AW89" s="31" t="str">
        <f t="shared" si="12"/>
        <v/>
      </c>
      <c r="AX89" s="212" t="str">
        <f t="shared" si="13"/>
        <v/>
      </c>
    </row>
    <row r="90" spans="1:50" ht="14.5" customHeight="1" x14ac:dyDescent="0.35">
      <c r="A90" s="304"/>
      <c r="B90" s="193" t="s">
        <v>95</v>
      </c>
      <c r="C90" s="185">
        <v>2</v>
      </c>
      <c r="D90" s="92"/>
      <c r="E90" s="93"/>
      <c r="F90" s="94"/>
      <c r="G90" s="94"/>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5"/>
      <c r="AR90" s="9" t="s">
        <v>11</v>
      </c>
      <c r="AS90" s="10" t="s">
        <v>6</v>
      </c>
      <c r="AT90" s="12"/>
      <c r="AU90" s="174">
        <f t="shared" si="11"/>
        <v>0</v>
      </c>
      <c r="AV90" s="174">
        <f t="shared" si="18"/>
        <v>0</v>
      </c>
      <c r="AW90" s="31" t="str">
        <f t="shared" si="12"/>
        <v/>
      </c>
      <c r="AX90" s="212" t="str">
        <f t="shared" si="13"/>
        <v/>
      </c>
    </row>
    <row r="91" spans="1:50" ht="14.5" customHeight="1" x14ac:dyDescent="0.35">
      <c r="A91" s="304"/>
      <c r="B91" s="193" t="s">
        <v>159</v>
      </c>
      <c r="C91" s="194">
        <v>1</v>
      </c>
      <c r="D91" s="92"/>
      <c r="E91" s="93"/>
      <c r="F91" s="94"/>
      <c r="G91" s="94"/>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5"/>
      <c r="AR91" s="9" t="s">
        <v>11</v>
      </c>
      <c r="AS91" s="10" t="s">
        <v>8</v>
      </c>
      <c r="AT91" s="11"/>
      <c r="AU91" s="174">
        <f t="shared" si="11"/>
        <v>0</v>
      </c>
      <c r="AV91" s="174">
        <f t="shared" si="18"/>
        <v>0</v>
      </c>
      <c r="AW91" s="31" t="str">
        <f t="shared" si="12"/>
        <v/>
      </c>
      <c r="AX91" s="212" t="str">
        <f t="shared" si="13"/>
        <v/>
      </c>
    </row>
    <row r="92" spans="1:50" ht="14.5" customHeight="1" x14ac:dyDescent="0.35">
      <c r="A92" s="304"/>
      <c r="B92" s="193" t="s">
        <v>160</v>
      </c>
      <c r="C92" s="185">
        <v>3</v>
      </c>
      <c r="D92" s="92"/>
      <c r="E92" s="93"/>
      <c r="F92" s="94"/>
      <c r="G92" s="94"/>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5"/>
      <c r="AR92" s="9" t="s">
        <v>11</v>
      </c>
      <c r="AS92" s="10" t="s">
        <v>6</v>
      </c>
      <c r="AT92" s="12"/>
      <c r="AU92" s="174">
        <f t="shared" si="11"/>
        <v>0</v>
      </c>
      <c r="AV92" s="174">
        <f t="shared" si="18"/>
        <v>0</v>
      </c>
      <c r="AW92" s="31" t="str">
        <f t="shared" si="12"/>
        <v/>
      </c>
      <c r="AX92" s="212" t="str">
        <f t="shared" si="13"/>
        <v/>
      </c>
    </row>
    <row r="93" spans="1:50" ht="14.5" customHeight="1" x14ac:dyDescent="0.35">
      <c r="A93" s="304"/>
      <c r="B93" s="193" t="s">
        <v>112</v>
      </c>
      <c r="C93" s="194">
        <v>5</v>
      </c>
      <c r="D93" s="92"/>
      <c r="E93" s="93"/>
      <c r="F93" s="94"/>
      <c r="G93" s="94"/>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5"/>
      <c r="AR93" s="9" t="s">
        <v>88</v>
      </c>
      <c r="AS93" s="10" t="s">
        <v>8</v>
      </c>
      <c r="AT93" s="12" t="s">
        <v>179</v>
      </c>
      <c r="AU93" s="174">
        <f t="shared" ref="AU93:AU142" si="19">SUM(D93:AQ93)</f>
        <v>0</v>
      </c>
      <c r="AV93" s="174">
        <f t="shared" si="18"/>
        <v>0</v>
      </c>
      <c r="AW93" s="31" t="str">
        <f t="shared" si="12"/>
        <v/>
      </c>
      <c r="AX93" s="212" t="str">
        <f t="shared" si="13"/>
        <v/>
      </c>
    </row>
    <row r="94" spans="1:50" ht="14.5" customHeight="1" x14ac:dyDescent="0.35">
      <c r="A94" s="304"/>
      <c r="B94" s="193" t="s">
        <v>109</v>
      </c>
      <c r="C94" s="194">
        <v>4</v>
      </c>
      <c r="D94" s="92"/>
      <c r="E94" s="93"/>
      <c r="F94" s="94"/>
      <c r="G94" s="94"/>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95"/>
      <c r="AR94" s="9" t="s">
        <v>88</v>
      </c>
      <c r="AS94" s="10" t="s">
        <v>9</v>
      </c>
      <c r="AT94" s="12" t="s">
        <v>180</v>
      </c>
      <c r="AU94" s="174">
        <f t="shared" si="19"/>
        <v>0</v>
      </c>
      <c r="AV94" s="174">
        <f t="shared" si="18"/>
        <v>0</v>
      </c>
      <c r="AW94" s="31" t="str">
        <f t="shared" si="12"/>
        <v/>
      </c>
      <c r="AX94" s="212" t="str">
        <f t="shared" si="13"/>
        <v/>
      </c>
    </row>
    <row r="95" spans="1:50" ht="14.5" customHeight="1" x14ac:dyDescent="0.35">
      <c r="A95" s="304"/>
      <c r="B95" s="193" t="s">
        <v>134</v>
      </c>
      <c r="C95" s="194">
        <v>7</v>
      </c>
      <c r="D95" s="92"/>
      <c r="E95" s="93"/>
      <c r="F95" s="94"/>
      <c r="G95" s="94"/>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95"/>
      <c r="AR95" s="9" t="s">
        <v>7</v>
      </c>
      <c r="AS95" s="10" t="s">
        <v>9</v>
      </c>
      <c r="AT95" s="11"/>
      <c r="AU95" s="174">
        <f t="shared" si="19"/>
        <v>0</v>
      </c>
      <c r="AV95" s="174">
        <f t="shared" si="18"/>
        <v>0</v>
      </c>
      <c r="AW95" s="31" t="str">
        <f t="shared" si="12"/>
        <v/>
      </c>
      <c r="AX95" s="212" t="str">
        <f t="shared" si="13"/>
        <v/>
      </c>
    </row>
    <row r="96" spans="1:50" ht="14.5" customHeight="1" x14ac:dyDescent="0.35">
      <c r="A96" s="304"/>
      <c r="B96" s="193" t="s">
        <v>96</v>
      </c>
      <c r="C96" s="194">
        <v>2</v>
      </c>
      <c r="D96" s="92"/>
      <c r="E96" s="93"/>
      <c r="F96" s="94"/>
      <c r="G96" s="94"/>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5"/>
      <c r="AR96" s="9" t="s">
        <v>5</v>
      </c>
      <c r="AS96" s="10" t="s">
        <v>6</v>
      </c>
      <c r="AT96" s="20"/>
      <c r="AU96" s="174">
        <f t="shared" si="19"/>
        <v>0</v>
      </c>
      <c r="AV96" s="174">
        <f t="shared" si="18"/>
        <v>0</v>
      </c>
      <c r="AW96" s="31" t="str">
        <f t="shared" si="12"/>
        <v/>
      </c>
      <c r="AX96" s="212" t="str">
        <f t="shared" si="13"/>
        <v/>
      </c>
    </row>
    <row r="97" spans="1:50" ht="14.5" customHeight="1" x14ac:dyDescent="0.35">
      <c r="A97" s="304"/>
      <c r="B97" s="193" t="s">
        <v>97</v>
      </c>
      <c r="C97" s="194">
        <v>2</v>
      </c>
      <c r="D97" s="92"/>
      <c r="E97" s="93"/>
      <c r="F97" s="94"/>
      <c r="G97" s="94"/>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95"/>
      <c r="AR97" s="9" t="s">
        <v>5</v>
      </c>
      <c r="AS97" s="10" t="s">
        <v>6</v>
      </c>
      <c r="AT97" s="20"/>
      <c r="AU97" s="174">
        <f t="shared" si="19"/>
        <v>0</v>
      </c>
      <c r="AV97" s="174">
        <f t="shared" si="18"/>
        <v>0</v>
      </c>
      <c r="AW97" s="31" t="str">
        <f t="shared" si="12"/>
        <v/>
      </c>
      <c r="AX97" s="212" t="str">
        <f t="shared" si="13"/>
        <v/>
      </c>
    </row>
    <row r="98" spans="1:50" ht="14.5" customHeight="1" x14ac:dyDescent="0.35">
      <c r="A98" s="304"/>
      <c r="B98" s="193" t="s">
        <v>161</v>
      </c>
      <c r="C98" s="194">
        <v>1</v>
      </c>
      <c r="D98" s="92"/>
      <c r="E98" s="93"/>
      <c r="F98" s="94"/>
      <c r="G98" s="94"/>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3"/>
      <c r="AQ98" s="95"/>
      <c r="AR98" s="9" t="s">
        <v>5</v>
      </c>
      <c r="AS98" s="10" t="s">
        <v>6</v>
      </c>
      <c r="AT98" s="20"/>
      <c r="AU98" s="174">
        <f t="shared" si="19"/>
        <v>0</v>
      </c>
      <c r="AV98" s="174">
        <f t="shared" si="18"/>
        <v>0</v>
      </c>
      <c r="AW98" s="31" t="str">
        <f t="shared" si="12"/>
        <v/>
      </c>
      <c r="AX98" s="212" t="str">
        <f t="shared" si="13"/>
        <v/>
      </c>
    </row>
    <row r="99" spans="1:50" ht="14.5" customHeight="1" x14ac:dyDescent="0.35">
      <c r="A99" s="304"/>
      <c r="B99" s="193" t="s">
        <v>162</v>
      </c>
      <c r="C99" s="194">
        <v>1</v>
      </c>
      <c r="D99" s="92"/>
      <c r="E99" s="93"/>
      <c r="F99" s="94"/>
      <c r="G99" s="94"/>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c r="AN99" s="93"/>
      <c r="AO99" s="93"/>
      <c r="AP99" s="93"/>
      <c r="AQ99" s="95"/>
      <c r="AR99" s="9" t="s">
        <v>5</v>
      </c>
      <c r="AS99" s="10" t="s">
        <v>6</v>
      </c>
      <c r="AT99" s="20"/>
      <c r="AU99" s="174">
        <f t="shared" si="19"/>
        <v>0</v>
      </c>
      <c r="AV99" s="174">
        <f t="shared" si="18"/>
        <v>0</v>
      </c>
      <c r="AW99" s="31" t="str">
        <f t="shared" si="12"/>
        <v/>
      </c>
      <c r="AX99" s="212" t="str">
        <f t="shared" si="13"/>
        <v/>
      </c>
    </row>
    <row r="100" spans="1:50" ht="14.5" customHeight="1" x14ac:dyDescent="0.35">
      <c r="A100" s="304"/>
      <c r="B100" s="193" t="s">
        <v>163</v>
      </c>
      <c r="C100" s="194">
        <v>2</v>
      </c>
      <c r="D100" s="92"/>
      <c r="E100" s="93"/>
      <c r="F100" s="94"/>
      <c r="G100" s="94"/>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c r="AO100" s="93"/>
      <c r="AP100" s="93"/>
      <c r="AQ100" s="95"/>
      <c r="AR100" s="9" t="s">
        <v>10</v>
      </c>
      <c r="AS100" s="10" t="s">
        <v>8</v>
      </c>
      <c r="AT100" s="20"/>
      <c r="AU100" s="174">
        <f t="shared" si="19"/>
        <v>0</v>
      </c>
      <c r="AV100" s="174">
        <f t="shared" si="18"/>
        <v>0</v>
      </c>
      <c r="AW100" s="31" t="str">
        <f t="shared" si="12"/>
        <v/>
      </c>
      <c r="AX100" s="212" t="str">
        <f t="shared" si="13"/>
        <v/>
      </c>
    </row>
    <row r="101" spans="1:50" ht="14.5" customHeight="1" x14ac:dyDescent="0.35">
      <c r="A101" s="304"/>
      <c r="B101" s="193" t="s">
        <v>164</v>
      </c>
      <c r="C101" s="194">
        <v>3</v>
      </c>
      <c r="D101" s="92"/>
      <c r="E101" s="93"/>
      <c r="F101" s="94"/>
      <c r="G101" s="94"/>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c r="AO101" s="93"/>
      <c r="AP101" s="93"/>
      <c r="AQ101" s="95"/>
      <c r="AR101" s="9" t="s">
        <v>10</v>
      </c>
      <c r="AS101" s="10" t="s">
        <v>8</v>
      </c>
      <c r="AT101" s="20"/>
      <c r="AU101" s="174">
        <f t="shared" si="19"/>
        <v>0</v>
      </c>
      <c r="AV101" s="174">
        <f t="shared" si="18"/>
        <v>0</v>
      </c>
      <c r="AW101" s="31" t="str">
        <f t="shared" si="12"/>
        <v/>
      </c>
      <c r="AX101" s="212" t="str">
        <f t="shared" si="13"/>
        <v/>
      </c>
    </row>
    <row r="102" spans="1:50" ht="14.5" customHeight="1" x14ac:dyDescent="0.35">
      <c r="A102" s="304"/>
      <c r="B102" s="193" t="s">
        <v>110</v>
      </c>
      <c r="C102" s="194">
        <v>2</v>
      </c>
      <c r="D102" s="92"/>
      <c r="E102" s="93"/>
      <c r="F102" s="94"/>
      <c r="G102" s="94"/>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c r="AN102" s="93"/>
      <c r="AO102" s="93"/>
      <c r="AP102" s="93"/>
      <c r="AQ102" s="95"/>
      <c r="AR102" s="9" t="s">
        <v>7</v>
      </c>
      <c r="AS102" s="10" t="s">
        <v>8</v>
      </c>
      <c r="AT102" s="20"/>
      <c r="AU102" s="174">
        <f t="shared" si="19"/>
        <v>0</v>
      </c>
      <c r="AV102" s="174">
        <f t="shared" si="18"/>
        <v>0</v>
      </c>
      <c r="AW102" s="31" t="str">
        <f t="shared" si="12"/>
        <v/>
      </c>
      <c r="AX102" s="212" t="str">
        <f t="shared" si="13"/>
        <v/>
      </c>
    </row>
    <row r="103" spans="1:50" ht="14.5" customHeight="1" x14ac:dyDescent="0.35">
      <c r="A103" s="304"/>
      <c r="B103" s="193" t="s">
        <v>113</v>
      </c>
      <c r="C103" s="194">
        <v>3</v>
      </c>
      <c r="D103" s="92"/>
      <c r="E103" s="93"/>
      <c r="F103" s="94"/>
      <c r="G103" s="94"/>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c r="AN103" s="93"/>
      <c r="AO103" s="93"/>
      <c r="AP103" s="93"/>
      <c r="AQ103" s="95"/>
      <c r="AR103" s="9" t="s">
        <v>10</v>
      </c>
      <c r="AS103" s="10" t="s">
        <v>8</v>
      </c>
      <c r="AT103" s="20"/>
      <c r="AU103" s="174">
        <f t="shared" si="19"/>
        <v>0</v>
      </c>
      <c r="AV103" s="174">
        <f t="shared" si="18"/>
        <v>0</v>
      </c>
      <c r="AW103" s="31" t="str">
        <f t="shared" ref="AW103:AW145" si="20">IF(COUNTBLANK(D103:AQ103)=40,"",SUM(D103:AQ103)/COUNTA(D103:AQ103))</f>
        <v/>
      </c>
      <c r="AX103" s="212" t="str">
        <f t="shared" ref="AX103:AX145" si="21">IF(COUNTBLANK(D103:AQ103)=40,"",AU103/(COUNTA(D103:AQ103)*C103))</f>
        <v/>
      </c>
    </row>
    <row r="104" spans="1:50" ht="14.5" customHeight="1" x14ac:dyDescent="0.35">
      <c r="A104" s="304"/>
      <c r="B104" s="193" t="s">
        <v>165</v>
      </c>
      <c r="C104" s="194">
        <v>5</v>
      </c>
      <c r="D104" s="92"/>
      <c r="E104" s="93"/>
      <c r="F104" s="94"/>
      <c r="G104" s="94"/>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c r="AO104" s="93"/>
      <c r="AP104" s="93"/>
      <c r="AQ104" s="95"/>
      <c r="AR104" s="9" t="s">
        <v>15</v>
      </c>
      <c r="AS104" s="10" t="s">
        <v>9</v>
      </c>
      <c r="AT104" s="20"/>
      <c r="AU104" s="174">
        <f t="shared" si="19"/>
        <v>0</v>
      </c>
      <c r="AV104" s="174">
        <f t="shared" si="18"/>
        <v>0</v>
      </c>
      <c r="AW104" s="31" t="str">
        <f t="shared" si="20"/>
        <v/>
      </c>
      <c r="AX104" s="212" t="str">
        <f t="shared" si="21"/>
        <v/>
      </c>
    </row>
    <row r="105" spans="1:50" ht="14.5" customHeight="1" x14ac:dyDescent="0.35">
      <c r="A105" s="304"/>
      <c r="B105" s="193" t="s">
        <v>111</v>
      </c>
      <c r="C105" s="194">
        <v>5</v>
      </c>
      <c r="D105" s="92"/>
      <c r="E105" s="93"/>
      <c r="F105" s="94"/>
      <c r="G105" s="94"/>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95"/>
      <c r="AR105" s="9" t="s">
        <v>11</v>
      </c>
      <c r="AS105" s="10" t="s">
        <v>8</v>
      </c>
      <c r="AT105" s="20"/>
      <c r="AU105" s="174">
        <f t="shared" ref="AU105:AU110" si="22">SUM(D105:AQ105)</f>
        <v>0</v>
      </c>
      <c r="AV105" s="174">
        <f t="shared" ref="AV105:AV110" si="23">COUNTA(D105:AQ105)*C105</f>
        <v>0</v>
      </c>
      <c r="AW105" s="31" t="str">
        <f t="shared" ref="AW105:AW110" si="24">IF(COUNTBLANK(D105:AQ105)=40,"",SUM(D105:AQ105)/COUNTA(D105:AQ105))</f>
        <v/>
      </c>
      <c r="AX105" s="212" t="str">
        <f t="shared" ref="AX105:AX110" si="25">IF(COUNTBLANK(D105:AQ105)=40,"",AU105/(COUNTA(D105:AQ105)*C105))</f>
        <v/>
      </c>
    </row>
    <row r="106" spans="1:50" ht="14.5" customHeight="1" x14ac:dyDescent="0.35">
      <c r="A106" s="304"/>
      <c r="B106" s="193" t="s">
        <v>166</v>
      </c>
      <c r="C106" s="194">
        <v>5</v>
      </c>
      <c r="D106" s="92"/>
      <c r="E106" s="93"/>
      <c r="F106" s="94"/>
      <c r="G106" s="94"/>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95"/>
      <c r="AR106" s="9" t="s">
        <v>7</v>
      </c>
      <c r="AS106" s="10" t="s">
        <v>9</v>
      </c>
      <c r="AT106" s="20"/>
      <c r="AU106" s="174">
        <f t="shared" si="22"/>
        <v>0</v>
      </c>
      <c r="AV106" s="174">
        <f t="shared" si="23"/>
        <v>0</v>
      </c>
      <c r="AW106" s="31" t="str">
        <f t="shared" si="24"/>
        <v/>
      </c>
      <c r="AX106" s="212" t="str">
        <f t="shared" si="25"/>
        <v/>
      </c>
    </row>
    <row r="107" spans="1:50" ht="14.5" customHeight="1" x14ac:dyDescent="0.35">
      <c r="A107" s="304"/>
      <c r="B107" s="193" t="s">
        <v>167</v>
      </c>
      <c r="C107" s="194">
        <v>4</v>
      </c>
      <c r="D107" s="92"/>
      <c r="E107" s="93"/>
      <c r="F107" s="94"/>
      <c r="G107" s="94"/>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93"/>
      <c r="AP107" s="93"/>
      <c r="AQ107" s="95"/>
      <c r="AR107" s="9" t="s">
        <v>11</v>
      </c>
      <c r="AS107" s="10" t="s">
        <v>9</v>
      </c>
      <c r="AT107" s="20"/>
      <c r="AU107" s="174">
        <f t="shared" si="22"/>
        <v>0</v>
      </c>
      <c r="AV107" s="174">
        <f t="shared" si="23"/>
        <v>0</v>
      </c>
      <c r="AW107" s="31" t="str">
        <f t="shared" si="24"/>
        <v/>
      </c>
      <c r="AX107" s="212" t="str">
        <f t="shared" si="25"/>
        <v/>
      </c>
    </row>
    <row r="108" spans="1:50" ht="14.5" customHeight="1" x14ac:dyDescent="0.35">
      <c r="A108" s="304"/>
      <c r="B108" s="193" t="s">
        <v>168</v>
      </c>
      <c r="C108" s="194">
        <v>4</v>
      </c>
      <c r="D108" s="92"/>
      <c r="E108" s="93"/>
      <c r="F108" s="94"/>
      <c r="G108" s="94"/>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c r="AN108" s="93"/>
      <c r="AO108" s="93"/>
      <c r="AP108" s="93"/>
      <c r="AQ108" s="95"/>
      <c r="AR108" s="9" t="s">
        <v>11</v>
      </c>
      <c r="AS108" s="10" t="s">
        <v>8</v>
      </c>
      <c r="AT108" s="20"/>
      <c r="AU108" s="174">
        <f t="shared" si="22"/>
        <v>0</v>
      </c>
      <c r="AV108" s="174">
        <f t="shared" si="23"/>
        <v>0</v>
      </c>
      <c r="AW108" s="31" t="str">
        <f t="shared" si="24"/>
        <v/>
      </c>
      <c r="AX108" s="212" t="str">
        <f t="shared" si="25"/>
        <v/>
      </c>
    </row>
    <row r="109" spans="1:50" ht="14.5" customHeight="1" x14ac:dyDescent="0.35">
      <c r="A109" s="304"/>
      <c r="B109" s="193" t="s">
        <v>169</v>
      </c>
      <c r="C109" s="194">
        <v>6</v>
      </c>
      <c r="D109" s="92"/>
      <c r="E109" s="93"/>
      <c r="F109" s="94"/>
      <c r="G109" s="94"/>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c r="AO109" s="93"/>
      <c r="AP109" s="93"/>
      <c r="AQ109" s="95"/>
      <c r="AR109" s="9" t="s">
        <v>7</v>
      </c>
      <c r="AS109" s="10" t="s">
        <v>9</v>
      </c>
      <c r="AT109" s="20"/>
      <c r="AU109" s="174">
        <f t="shared" si="22"/>
        <v>0</v>
      </c>
      <c r="AV109" s="174">
        <f t="shared" si="23"/>
        <v>0</v>
      </c>
      <c r="AW109" s="31" t="str">
        <f t="shared" si="24"/>
        <v/>
      </c>
      <c r="AX109" s="212" t="str">
        <f t="shared" si="25"/>
        <v/>
      </c>
    </row>
    <row r="110" spans="1:50" ht="14.5" customHeight="1" thickBot="1" x14ac:dyDescent="0.4">
      <c r="A110" s="305"/>
      <c r="B110" s="195" t="s">
        <v>170</v>
      </c>
      <c r="C110" s="196">
        <v>6</v>
      </c>
      <c r="D110" s="92"/>
      <c r="E110" s="93"/>
      <c r="F110" s="94"/>
      <c r="G110" s="94"/>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5"/>
      <c r="AR110" s="123" t="s">
        <v>11</v>
      </c>
      <c r="AS110" s="124" t="s">
        <v>9</v>
      </c>
      <c r="AT110" s="20"/>
      <c r="AU110" s="174">
        <f t="shared" si="22"/>
        <v>0</v>
      </c>
      <c r="AV110" s="174">
        <f t="shared" si="23"/>
        <v>0</v>
      </c>
      <c r="AW110" s="31" t="str">
        <f t="shared" si="24"/>
        <v/>
      </c>
      <c r="AX110" s="212" t="str">
        <f t="shared" si="25"/>
        <v/>
      </c>
    </row>
    <row r="111" spans="1:50" ht="15" thickBot="1" x14ac:dyDescent="0.4">
      <c r="A111" s="188"/>
      <c r="B111" s="197"/>
      <c r="C111" s="190"/>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c r="AC111" s="98"/>
      <c r="AD111" s="98"/>
      <c r="AE111" s="98"/>
      <c r="AF111" s="98"/>
      <c r="AG111" s="98"/>
      <c r="AH111" s="98"/>
      <c r="AI111" s="98"/>
      <c r="AJ111" s="98"/>
      <c r="AK111" s="98"/>
      <c r="AL111" s="98"/>
      <c r="AM111" s="98"/>
      <c r="AN111" s="98"/>
      <c r="AO111" s="98"/>
      <c r="AP111" s="98"/>
      <c r="AQ111" s="99"/>
      <c r="AR111" s="175"/>
      <c r="AS111" s="175"/>
      <c r="AT111" s="175"/>
      <c r="AU111" s="175"/>
      <c r="AV111" s="175"/>
      <c r="AW111" s="32" t="str">
        <f t="shared" si="20"/>
        <v/>
      </c>
      <c r="AX111" s="33" t="str">
        <f t="shared" si="21"/>
        <v/>
      </c>
    </row>
    <row r="112" spans="1:50" ht="14.5" customHeight="1" x14ac:dyDescent="0.35">
      <c r="A112" s="306" t="s">
        <v>29</v>
      </c>
      <c r="B112" s="182" t="s">
        <v>94</v>
      </c>
      <c r="C112" s="183">
        <v>1</v>
      </c>
      <c r="D112" s="92"/>
      <c r="E112" s="93"/>
      <c r="F112" s="94"/>
      <c r="G112" s="94"/>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c r="AN112" s="93"/>
      <c r="AO112" s="93"/>
      <c r="AP112" s="93"/>
      <c r="AQ112" s="95"/>
      <c r="AR112" s="135" t="s">
        <v>10</v>
      </c>
      <c r="AS112" s="10" t="s">
        <v>8</v>
      </c>
      <c r="AT112" s="104" t="s">
        <v>198</v>
      </c>
      <c r="AU112" s="174">
        <f t="shared" si="19"/>
        <v>0</v>
      </c>
      <c r="AV112" s="174">
        <f t="shared" ref="AV112:AV142" si="26">COUNTA(D112:AQ112)*C112</f>
        <v>0</v>
      </c>
      <c r="AW112" s="31" t="str">
        <f t="shared" si="20"/>
        <v/>
      </c>
      <c r="AX112" s="212" t="str">
        <f t="shared" si="21"/>
        <v/>
      </c>
    </row>
    <row r="113" spans="1:50" ht="14.5" customHeight="1" x14ac:dyDescent="0.35">
      <c r="A113" s="307"/>
      <c r="B113" s="184" t="s">
        <v>99</v>
      </c>
      <c r="C113" s="185">
        <v>2</v>
      </c>
      <c r="D113" s="92"/>
      <c r="E113" s="93"/>
      <c r="F113" s="94"/>
      <c r="G113" s="94"/>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c r="AN113" s="93"/>
      <c r="AO113" s="93"/>
      <c r="AP113" s="93"/>
      <c r="AQ113" s="95"/>
      <c r="AR113" s="9" t="s">
        <v>10</v>
      </c>
      <c r="AS113" s="10" t="s">
        <v>6</v>
      </c>
      <c r="AT113" s="104" t="s">
        <v>199</v>
      </c>
      <c r="AU113" s="174">
        <f t="shared" si="19"/>
        <v>0</v>
      </c>
      <c r="AV113" s="174">
        <f t="shared" si="26"/>
        <v>0</v>
      </c>
      <c r="AW113" s="31" t="str">
        <f t="shared" si="20"/>
        <v/>
      </c>
      <c r="AX113" s="212" t="str">
        <f t="shared" si="21"/>
        <v/>
      </c>
    </row>
    <row r="114" spans="1:50" ht="14.5" customHeight="1" x14ac:dyDescent="0.35">
      <c r="A114" s="307"/>
      <c r="B114" s="184" t="s">
        <v>181</v>
      </c>
      <c r="C114" s="185">
        <v>4</v>
      </c>
      <c r="D114" s="92"/>
      <c r="E114" s="93"/>
      <c r="F114" s="94"/>
      <c r="G114" s="94"/>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c r="AO114" s="93"/>
      <c r="AP114" s="93"/>
      <c r="AQ114" s="95"/>
      <c r="AR114" s="9" t="s">
        <v>10</v>
      </c>
      <c r="AS114" s="10" t="s">
        <v>8</v>
      </c>
      <c r="AT114" s="104" t="s">
        <v>200</v>
      </c>
      <c r="AU114" s="174">
        <f t="shared" si="19"/>
        <v>0</v>
      </c>
      <c r="AV114" s="174">
        <f t="shared" si="26"/>
        <v>0</v>
      </c>
      <c r="AW114" s="31" t="str">
        <f t="shared" si="20"/>
        <v/>
      </c>
      <c r="AX114" s="212" t="str">
        <f t="shared" si="21"/>
        <v/>
      </c>
    </row>
    <row r="115" spans="1:50" ht="14.5" customHeight="1" x14ac:dyDescent="0.35">
      <c r="A115" s="307"/>
      <c r="B115" s="184" t="s">
        <v>150</v>
      </c>
      <c r="C115" s="185">
        <v>2</v>
      </c>
      <c r="D115" s="92"/>
      <c r="E115" s="93"/>
      <c r="F115" s="94"/>
      <c r="G115" s="94"/>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c r="AN115" s="93"/>
      <c r="AO115" s="93"/>
      <c r="AP115" s="93"/>
      <c r="AQ115" s="95"/>
      <c r="AR115" s="9" t="s">
        <v>88</v>
      </c>
      <c r="AS115" s="10" t="s">
        <v>8</v>
      </c>
      <c r="AT115" s="104" t="s">
        <v>201</v>
      </c>
      <c r="AU115" s="174">
        <f>SUM(D115:AQ115)</f>
        <v>0</v>
      </c>
      <c r="AV115" s="174">
        <f>COUNTA(D115:AQ115)*C115</f>
        <v>0</v>
      </c>
      <c r="AW115" s="31" t="str">
        <f>IF(COUNTBLANK(D115:AQ115)=40,"",SUM(D115:AQ115)/COUNTA(D115:AQ115))</f>
        <v/>
      </c>
      <c r="AX115" s="212" t="str">
        <f>IF(COUNTBLANK(D115:AQ115)=40,"",AU115/(COUNTA(D115:AQ115)*C115))</f>
        <v/>
      </c>
    </row>
    <row r="116" spans="1:50" ht="14.5" customHeight="1" x14ac:dyDescent="0.35">
      <c r="A116" s="307"/>
      <c r="B116" s="184" t="s">
        <v>151</v>
      </c>
      <c r="C116" s="185">
        <v>2</v>
      </c>
      <c r="D116" s="92"/>
      <c r="E116" s="93"/>
      <c r="F116" s="94"/>
      <c r="G116" s="94"/>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c r="AN116" s="93"/>
      <c r="AO116" s="93"/>
      <c r="AP116" s="93"/>
      <c r="AQ116" s="95"/>
      <c r="AR116" s="9" t="s">
        <v>88</v>
      </c>
      <c r="AS116" s="10" t="s">
        <v>8</v>
      </c>
      <c r="AT116" s="104" t="s">
        <v>202</v>
      </c>
      <c r="AU116" s="174">
        <f>SUM(D116:AQ116)</f>
        <v>0</v>
      </c>
      <c r="AV116" s="174">
        <f>COUNTA(D116:AQ116)*C116</f>
        <v>0</v>
      </c>
      <c r="AW116" s="31" t="str">
        <f>IF(COUNTBLANK(D116:AQ116)=40,"",SUM(D116:AQ116)/COUNTA(D116:AQ116))</f>
        <v/>
      </c>
      <c r="AX116" s="212" t="str">
        <f>IF(COUNTBLANK(D116:AQ116)=40,"",AU116/(COUNTA(D116:AQ116)*C116))</f>
        <v/>
      </c>
    </row>
    <row r="117" spans="1:50" ht="14.5" customHeight="1" x14ac:dyDescent="0.35">
      <c r="A117" s="307"/>
      <c r="B117" s="184" t="s">
        <v>128</v>
      </c>
      <c r="C117" s="185">
        <v>2</v>
      </c>
      <c r="D117" s="92"/>
      <c r="E117" s="93"/>
      <c r="F117" s="94"/>
      <c r="G117" s="94"/>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c r="AN117" s="93"/>
      <c r="AO117" s="93"/>
      <c r="AP117" s="93"/>
      <c r="AQ117" s="95"/>
      <c r="AR117" s="9" t="s">
        <v>11</v>
      </c>
      <c r="AS117" s="10" t="s">
        <v>8</v>
      </c>
      <c r="AT117" s="104"/>
      <c r="AU117" s="174">
        <f>SUM(D117:AQ117)</f>
        <v>0</v>
      </c>
      <c r="AV117" s="174">
        <f>COUNTA(D117:AQ117)*C117</f>
        <v>0</v>
      </c>
      <c r="AW117" s="31" t="str">
        <f>IF(COUNTBLANK(D117:AQ117)=40,"",SUM(D117:AQ117)/COUNTA(D117:AQ117))</f>
        <v/>
      </c>
      <c r="AX117" s="212" t="str">
        <f>IF(COUNTBLANK(D117:AQ117)=40,"",AU117/(COUNTA(D117:AQ117)*C117))</f>
        <v/>
      </c>
    </row>
    <row r="118" spans="1:50" ht="14.5" customHeight="1" x14ac:dyDescent="0.35">
      <c r="A118" s="307"/>
      <c r="B118" s="184" t="s">
        <v>152</v>
      </c>
      <c r="C118" s="185">
        <v>2</v>
      </c>
      <c r="D118" s="92"/>
      <c r="E118" s="93"/>
      <c r="F118" s="94"/>
      <c r="G118" s="94"/>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c r="AN118" s="93"/>
      <c r="AO118" s="93"/>
      <c r="AP118" s="93"/>
      <c r="AQ118" s="95"/>
      <c r="AR118" s="9" t="s">
        <v>7</v>
      </c>
      <c r="AS118" s="10" t="s">
        <v>6</v>
      </c>
      <c r="AT118" s="104" t="s">
        <v>172</v>
      </c>
      <c r="AU118" s="174">
        <f>SUM(D118:AQ118)</f>
        <v>0</v>
      </c>
      <c r="AV118" s="174">
        <f>COUNTA(D118:AQ118)*C118</f>
        <v>0</v>
      </c>
      <c r="AW118" s="31" t="str">
        <f>IF(COUNTBLANK(D118:AQ118)=40,"",SUM(D118:AQ118)/COUNTA(D118:AQ118))</f>
        <v/>
      </c>
      <c r="AX118" s="212" t="str">
        <f>IF(COUNTBLANK(D118:AQ118)=40,"",AU118/(COUNTA(D118:AQ118)*C118))</f>
        <v/>
      </c>
    </row>
    <row r="119" spans="1:50" ht="14.5" customHeight="1" x14ac:dyDescent="0.35">
      <c r="A119" s="307"/>
      <c r="B119" s="184" t="s">
        <v>153</v>
      </c>
      <c r="C119" s="185">
        <v>3</v>
      </c>
      <c r="D119" s="92"/>
      <c r="E119" s="93"/>
      <c r="F119" s="94"/>
      <c r="G119" s="94"/>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c r="AN119" s="93"/>
      <c r="AO119" s="93"/>
      <c r="AP119" s="93"/>
      <c r="AQ119" s="95"/>
      <c r="AR119" s="9" t="s">
        <v>7</v>
      </c>
      <c r="AS119" s="10" t="s">
        <v>6</v>
      </c>
      <c r="AT119" s="104" t="s">
        <v>173</v>
      </c>
      <c r="AU119" s="174">
        <f>SUM(D119:AQ119)</f>
        <v>0</v>
      </c>
      <c r="AV119" s="174">
        <f>COUNTA(D119:AQ119)*C119</f>
        <v>0</v>
      </c>
      <c r="AW119" s="31" t="str">
        <f>IF(COUNTBLANK(D119:AQ119)=40,"",SUM(D119:AQ119)/COUNTA(D119:AQ119))</f>
        <v/>
      </c>
      <c r="AX119" s="212" t="str">
        <f>IF(COUNTBLANK(D119:AQ119)=40,"",AU119/(COUNTA(D119:AQ119)*C119))</f>
        <v/>
      </c>
    </row>
    <row r="120" spans="1:50" ht="14.5" customHeight="1" x14ac:dyDescent="0.35">
      <c r="A120" s="307"/>
      <c r="B120" s="184" t="s">
        <v>106</v>
      </c>
      <c r="C120" s="185">
        <v>2</v>
      </c>
      <c r="D120" s="92"/>
      <c r="E120" s="93"/>
      <c r="F120" s="94"/>
      <c r="G120" s="94"/>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c r="AK120" s="93"/>
      <c r="AL120" s="93"/>
      <c r="AM120" s="93"/>
      <c r="AN120" s="93"/>
      <c r="AO120" s="93"/>
      <c r="AP120" s="93"/>
      <c r="AQ120" s="95"/>
      <c r="AR120" s="9" t="s">
        <v>15</v>
      </c>
      <c r="AS120" s="10" t="s">
        <v>8</v>
      </c>
      <c r="AT120" s="105" t="s">
        <v>203</v>
      </c>
      <c r="AU120" s="174">
        <f t="shared" si="19"/>
        <v>0</v>
      </c>
      <c r="AV120" s="174">
        <f t="shared" si="26"/>
        <v>0</v>
      </c>
      <c r="AW120" s="31" t="str">
        <f t="shared" si="20"/>
        <v/>
      </c>
      <c r="AX120" s="212" t="str">
        <f t="shared" si="21"/>
        <v/>
      </c>
    </row>
    <row r="121" spans="1:50" ht="14.5" customHeight="1" x14ac:dyDescent="0.35">
      <c r="A121" s="307"/>
      <c r="B121" s="184" t="s">
        <v>182</v>
      </c>
      <c r="C121" s="185">
        <v>1</v>
      </c>
      <c r="D121" s="92"/>
      <c r="E121" s="93"/>
      <c r="F121" s="94"/>
      <c r="G121" s="94"/>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c r="AK121" s="93"/>
      <c r="AL121" s="93"/>
      <c r="AM121" s="93"/>
      <c r="AN121" s="93"/>
      <c r="AO121" s="93"/>
      <c r="AP121" s="93"/>
      <c r="AQ121" s="95"/>
      <c r="AR121" s="9" t="s">
        <v>15</v>
      </c>
      <c r="AS121" s="10" t="s">
        <v>6</v>
      </c>
      <c r="AT121" s="105" t="s">
        <v>204</v>
      </c>
      <c r="AU121" s="174">
        <f t="shared" si="19"/>
        <v>0</v>
      </c>
      <c r="AV121" s="174">
        <f t="shared" si="26"/>
        <v>0</v>
      </c>
      <c r="AW121" s="31" t="str">
        <f t="shared" si="20"/>
        <v/>
      </c>
      <c r="AX121" s="212" t="str">
        <f t="shared" si="21"/>
        <v/>
      </c>
    </row>
    <row r="122" spans="1:50" ht="14.5" customHeight="1" x14ac:dyDescent="0.35">
      <c r="A122" s="307"/>
      <c r="B122" s="184" t="s">
        <v>183</v>
      </c>
      <c r="C122" s="185">
        <v>1</v>
      </c>
      <c r="D122" s="92"/>
      <c r="E122" s="93"/>
      <c r="F122" s="94"/>
      <c r="G122" s="94"/>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95"/>
      <c r="AR122" s="9" t="s">
        <v>15</v>
      </c>
      <c r="AS122" s="10" t="s">
        <v>6</v>
      </c>
      <c r="AT122" s="106" t="s">
        <v>205</v>
      </c>
      <c r="AU122" s="174">
        <f t="shared" si="19"/>
        <v>0</v>
      </c>
      <c r="AV122" s="174">
        <f t="shared" si="26"/>
        <v>0</v>
      </c>
      <c r="AW122" s="31" t="str">
        <f t="shared" si="20"/>
        <v/>
      </c>
      <c r="AX122" s="212" t="str">
        <f t="shared" si="21"/>
        <v/>
      </c>
    </row>
    <row r="123" spans="1:50" ht="14.5" customHeight="1" x14ac:dyDescent="0.35">
      <c r="A123" s="307"/>
      <c r="B123" s="184" t="s">
        <v>184</v>
      </c>
      <c r="C123" s="185">
        <v>4</v>
      </c>
      <c r="D123" s="92"/>
      <c r="E123" s="93"/>
      <c r="F123" s="94"/>
      <c r="G123" s="94"/>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c r="AQ123" s="95"/>
      <c r="AR123" s="9" t="s">
        <v>88</v>
      </c>
      <c r="AS123" s="10" t="s">
        <v>9</v>
      </c>
      <c r="AT123" s="106" t="s">
        <v>206</v>
      </c>
      <c r="AU123" s="174">
        <f t="shared" si="19"/>
        <v>0</v>
      </c>
      <c r="AV123" s="174">
        <f t="shared" si="26"/>
        <v>0</v>
      </c>
      <c r="AW123" s="31" t="str">
        <f t="shared" si="20"/>
        <v/>
      </c>
      <c r="AX123" s="212" t="str">
        <f t="shared" si="21"/>
        <v/>
      </c>
    </row>
    <row r="124" spans="1:50" ht="14.5" customHeight="1" x14ac:dyDescent="0.35">
      <c r="A124" s="307"/>
      <c r="B124" s="184" t="s">
        <v>158</v>
      </c>
      <c r="C124" s="185">
        <v>2</v>
      </c>
      <c r="D124" s="92"/>
      <c r="E124" s="93"/>
      <c r="F124" s="94"/>
      <c r="G124" s="94"/>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c r="AQ124" s="95"/>
      <c r="AR124" s="9" t="s">
        <v>7</v>
      </c>
      <c r="AS124" s="10" t="s">
        <v>9</v>
      </c>
      <c r="AT124" s="106"/>
      <c r="AU124" s="174">
        <f t="shared" si="19"/>
        <v>0</v>
      </c>
      <c r="AV124" s="174">
        <f t="shared" si="26"/>
        <v>0</v>
      </c>
      <c r="AW124" s="31" t="str">
        <f t="shared" si="20"/>
        <v/>
      </c>
      <c r="AX124" s="212" t="str">
        <f t="shared" si="21"/>
        <v/>
      </c>
    </row>
    <row r="125" spans="1:50" ht="14.5" customHeight="1" x14ac:dyDescent="0.35">
      <c r="A125" s="307"/>
      <c r="B125" s="184" t="s">
        <v>95</v>
      </c>
      <c r="C125" s="185">
        <v>3</v>
      </c>
      <c r="D125" s="92"/>
      <c r="E125" s="93"/>
      <c r="F125" s="94"/>
      <c r="G125" s="94"/>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c r="AQ125" s="95"/>
      <c r="AR125" s="9" t="s">
        <v>7</v>
      </c>
      <c r="AS125" s="10" t="s">
        <v>6</v>
      </c>
      <c r="AT125" s="106"/>
      <c r="AU125" s="174">
        <f t="shared" si="19"/>
        <v>0</v>
      </c>
      <c r="AV125" s="174">
        <f t="shared" si="26"/>
        <v>0</v>
      </c>
      <c r="AW125" s="31" t="str">
        <f t="shared" si="20"/>
        <v/>
      </c>
      <c r="AX125" s="212" t="str">
        <f t="shared" si="21"/>
        <v/>
      </c>
    </row>
    <row r="126" spans="1:50" ht="14.5" customHeight="1" x14ac:dyDescent="0.35">
      <c r="A126" s="307"/>
      <c r="B126" s="184" t="s">
        <v>159</v>
      </c>
      <c r="C126" s="185">
        <v>4</v>
      </c>
      <c r="D126" s="92"/>
      <c r="E126" s="93"/>
      <c r="F126" s="94"/>
      <c r="G126" s="94"/>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c r="AO126" s="93"/>
      <c r="AP126" s="93"/>
      <c r="AQ126" s="95"/>
      <c r="AR126" s="9" t="s">
        <v>88</v>
      </c>
      <c r="AS126" s="10" t="s">
        <v>8</v>
      </c>
      <c r="AT126" s="106"/>
      <c r="AU126" s="174">
        <f t="shared" si="19"/>
        <v>0</v>
      </c>
      <c r="AV126" s="174">
        <f t="shared" si="26"/>
        <v>0</v>
      </c>
      <c r="AW126" s="31" t="str">
        <f t="shared" si="20"/>
        <v/>
      </c>
      <c r="AX126" s="212" t="str">
        <f t="shared" si="21"/>
        <v/>
      </c>
    </row>
    <row r="127" spans="1:50" ht="14.5" customHeight="1" x14ac:dyDescent="0.35">
      <c r="A127" s="307"/>
      <c r="B127" s="184" t="s">
        <v>160</v>
      </c>
      <c r="C127" s="185">
        <v>2</v>
      </c>
      <c r="D127" s="92"/>
      <c r="E127" s="93"/>
      <c r="F127" s="94"/>
      <c r="G127" s="94"/>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c r="AO127" s="93"/>
      <c r="AP127" s="93"/>
      <c r="AQ127" s="95"/>
      <c r="AR127" s="9" t="s">
        <v>88</v>
      </c>
      <c r="AS127" s="10" t="s">
        <v>6</v>
      </c>
      <c r="AT127" s="106"/>
      <c r="AU127" s="174">
        <f t="shared" si="19"/>
        <v>0</v>
      </c>
      <c r="AV127" s="174">
        <f t="shared" si="26"/>
        <v>0</v>
      </c>
      <c r="AW127" s="31" t="str">
        <f t="shared" si="20"/>
        <v/>
      </c>
      <c r="AX127" s="212" t="str">
        <f t="shared" si="21"/>
        <v/>
      </c>
    </row>
    <row r="128" spans="1:50" ht="14.5" customHeight="1" x14ac:dyDescent="0.35">
      <c r="A128" s="307"/>
      <c r="B128" s="184" t="s">
        <v>185</v>
      </c>
      <c r="C128" s="185">
        <v>2</v>
      </c>
      <c r="D128" s="92"/>
      <c r="E128" s="93"/>
      <c r="F128" s="94"/>
      <c r="G128" s="94"/>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c r="AO128" s="93"/>
      <c r="AP128" s="93"/>
      <c r="AQ128" s="95"/>
      <c r="AR128" s="9" t="s">
        <v>10</v>
      </c>
      <c r="AS128" s="10" t="s">
        <v>6</v>
      </c>
      <c r="AT128" s="106"/>
      <c r="AU128" s="174">
        <f t="shared" si="19"/>
        <v>0</v>
      </c>
      <c r="AV128" s="174">
        <f t="shared" si="26"/>
        <v>0</v>
      </c>
      <c r="AW128" s="31" t="str">
        <f t="shared" si="20"/>
        <v/>
      </c>
      <c r="AX128" s="212" t="str">
        <f t="shared" si="21"/>
        <v/>
      </c>
    </row>
    <row r="129" spans="1:50" ht="14.5" customHeight="1" x14ac:dyDescent="0.35">
      <c r="A129" s="307"/>
      <c r="B129" s="184" t="s">
        <v>186</v>
      </c>
      <c r="C129" s="185">
        <v>3</v>
      </c>
      <c r="D129" s="92"/>
      <c r="E129" s="93"/>
      <c r="F129" s="94"/>
      <c r="G129" s="94"/>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95"/>
      <c r="AR129" s="9" t="s">
        <v>10</v>
      </c>
      <c r="AS129" s="10" t="s">
        <v>6</v>
      </c>
      <c r="AT129" s="105"/>
      <c r="AU129" s="174">
        <f t="shared" si="19"/>
        <v>0</v>
      </c>
      <c r="AV129" s="174">
        <f t="shared" si="26"/>
        <v>0</v>
      </c>
      <c r="AW129" s="31" t="str">
        <f t="shared" si="20"/>
        <v/>
      </c>
      <c r="AX129" s="212" t="str">
        <f t="shared" si="21"/>
        <v/>
      </c>
    </row>
    <row r="130" spans="1:50" ht="14.5" customHeight="1" x14ac:dyDescent="0.35">
      <c r="A130" s="307"/>
      <c r="B130" s="184" t="s">
        <v>187</v>
      </c>
      <c r="C130" s="185">
        <v>3</v>
      </c>
      <c r="D130" s="92"/>
      <c r="E130" s="93"/>
      <c r="F130" s="94"/>
      <c r="G130" s="94"/>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c r="AO130" s="93"/>
      <c r="AP130" s="93"/>
      <c r="AQ130" s="95"/>
      <c r="AR130" s="9" t="s">
        <v>10</v>
      </c>
      <c r="AS130" s="10" t="s">
        <v>9</v>
      </c>
      <c r="AT130" s="105"/>
      <c r="AU130" s="174">
        <f t="shared" si="19"/>
        <v>0</v>
      </c>
      <c r="AV130" s="174">
        <f t="shared" si="26"/>
        <v>0</v>
      </c>
      <c r="AW130" s="31" t="str">
        <f t="shared" si="20"/>
        <v/>
      </c>
      <c r="AX130" s="212" t="str">
        <f t="shared" si="21"/>
        <v/>
      </c>
    </row>
    <row r="131" spans="1:50" ht="14.5" customHeight="1" x14ac:dyDescent="0.35">
      <c r="A131" s="307"/>
      <c r="B131" s="184" t="s">
        <v>188</v>
      </c>
      <c r="C131" s="185">
        <v>3</v>
      </c>
      <c r="D131" s="92"/>
      <c r="E131" s="93"/>
      <c r="F131" s="94"/>
      <c r="G131" s="94"/>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c r="AO131" s="93"/>
      <c r="AP131" s="93"/>
      <c r="AQ131" s="95"/>
      <c r="AR131" s="9" t="s">
        <v>7</v>
      </c>
      <c r="AS131" s="10" t="s">
        <v>9</v>
      </c>
      <c r="AT131" s="106"/>
      <c r="AU131" s="174">
        <f t="shared" si="19"/>
        <v>0</v>
      </c>
      <c r="AV131" s="174">
        <f t="shared" si="26"/>
        <v>0</v>
      </c>
      <c r="AW131" s="31" t="str">
        <f t="shared" si="20"/>
        <v/>
      </c>
      <c r="AX131" s="212" t="str">
        <f t="shared" si="21"/>
        <v/>
      </c>
    </row>
    <row r="132" spans="1:50" ht="14.5" customHeight="1" x14ac:dyDescent="0.35">
      <c r="A132" s="307"/>
      <c r="B132" s="184" t="s">
        <v>189</v>
      </c>
      <c r="C132" s="185">
        <v>2</v>
      </c>
      <c r="D132" s="92"/>
      <c r="E132" s="93"/>
      <c r="F132" s="94"/>
      <c r="G132" s="94"/>
      <c r="H132" s="93"/>
      <c r="I132" s="93"/>
      <c r="J132" s="93"/>
      <c r="K132" s="93"/>
      <c r="L132" s="93"/>
      <c r="M132" s="93"/>
      <c r="N132" s="93"/>
      <c r="O132" s="93"/>
      <c r="P132" s="93"/>
      <c r="Q132" s="93"/>
      <c r="R132" s="93"/>
      <c r="S132" s="93"/>
      <c r="T132" s="93"/>
      <c r="U132" s="93"/>
      <c r="V132" s="93"/>
      <c r="W132" s="93"/>
      <c r="X132" s="93"/>
      <c r="Y132" s="93"/>
      <c r="Z132" s="93"/>
      <c r="AA132" s="93"/>
      <c r="AB132" s="93"/>
      <c r="AC132" s="93"/>
      <c r="AD132" s="93"/>
      <c r="AE132" s="93"/>
      <c r="AF132" s="93"/>
      <c r="AG132" s="93"/>
      <c r="AH132" s="93"/>
      <c r="AI132" s="93"/>
      <c r="AJ132" s="93"/>
      <c r="AK132" s="93"/>
      <c r="AL132" s="93"/>
      <c r="AM132" s="93"/>
      <c r="AN132" s="93"/>
      <c r="AO132" s="93"/>
      <c r="AP132" s="93"/>
      <c r="AQ132" s="95"/>
      <c r="AR132" s="9" t="s">
        <v>7</v>
      </c>
      <c r="AS132" s="10" t="s">
        <v>9</v>
      </c>
      <c r="AT132" s="106"/>
      <c r="AU132" s="174">
        <f t="shared" si="19"/>
        <v>0</v>
      </c>
      <c r="AV132" s="174">
        <f t="shared" si="26"/>
        <v>0</v>
      </c>
      <c r="AW132" s="31" t="str">
        <f t="shared" si="20"/>
        <v/>
      </c>
      <c r="AX132" s="212" t="str">
        <f t="shared" si="21"/>
        <v/>
      </c>
    </row>
    <row r="133" spans="1:50" ht="14.5" customHeight="1" x14ac:dyDescent="0.35">
      <c r="A133" s="307"/>
      <c r="B133" s="184" t="s">
        <v>190</v>
      </c>
      <c r="C133" s="185">
        <v>3</v>
      </c>
      <c r="D133" s="92"/>
      <c r="E133" s="93"/>
      <c r="F133" s="94"/>
      <c r="G133" s="94"/>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c r="AK133" s="93"/>
      <c r="AL133" s="93"/>
      <c r="AM133" s="93"/>
      <c r="AN133" s="93"/>
      <c r="AO133" s="93"/>
      <c r="AP133" s="93"/>
      <c r="AQ133" s="95"/>
      <c r="AR133" s="9" t="s">
        <v>15</v>
      </c>
      <c r="AS133" s="10" t="s">
        <v>6</v>
      </c>
      <c r="AT133" s="105"/>
      <c r="AU133" s="174">
        <f t="shared" si="19"/>
        <v>0</v>
      </c>
      <c r="AV133" s="174">
        <f t="shared" si="26"/>
        <v>0</v>
      </c>
      <c r="AW133" s="31" t="str">
        <f t="shared" si="20"/>
        <v/>
      </c>
      <c r="AX133" s="212" t="str">
        <f t="shared" si="21"/>
        <v/>
      </c>
    </row>
    <row r="134" spans="1:50" ht="14.5" customHeight="1" x14ac:dyDescent="0.35">
      <c r="A134" s="307"/>
      <c r="B134" s="184" t="s">
        <v>191</v>
      </c>
      <c r="C134" s="185">
        <v>5</v>
      </c>
      <c r="D134" s="92"/>
      <c r="E134" s="93"/>
      <c r="F134" s="94"/>
      <c r="G134" s="94"/>
      <c r="H134" s="93"/>
      <c r="I134" s="93"/>
      <c r="J134" s="93"/>
      <c r="K134" s="93"/>
      <c r="L134" s="93"/>
      <c r="M134" s="93"/>
      <c r="N134" s="93"/>
      <c r="O134" s="93"/>
      <c r="P134" s="93"/>
      <c r="Q134" s="93"/>
      <c r="R134" s="93"/>
      <c r="S134" s="93"/>
      <c r="T134" s="93"/>
      <c r="U134" s="93"/>
      <c r="V134" s="93"/>
      <c r="W134" s="93"/>
      <c r="X134" s="93"/>
      <c r="Y134" s="93"/>
      <c r="Z134" s="93"/>
      <c r="AA134" s="93"/>
      <c r="AB134" s="93"/>
      <c r="AC134" s="93"/>
      <c r="AD134" s="93"/>
      <c r="AE134" s="93"/>
      <c r="AF134" s="93"/>
      <c r="AG134" s="93"/>
      <c r="AH134" s="93"/>
      <c r="AI134" s="93"/>
      <c r="AJ134" s="93"/>
      <c r="AK134" s="93"/>
      <c r="AL134" s="93"/>
      <c r="AM134" s="93"/>
      <c r="AN134" s="93"/>
      <c r="AO134" s="93"/>
      <c r="AP134" s="93"/>
      <c r="AQ134" s="95"/>
      <c r="AR134" s="9" t="s">
        <v>15</v>
      </c>
      <c r="AS134" s="10" t="s">
        <v>9</v>
      </c>
      <c r="AT134" s="106"/>
      <c r="AU134" s="174">
        <f t="shared" si="19"/>
        <v>0</v>
      </c>
      <c r="AV134" s="174">
        <f t="shared" si="26"/>
        <v>0</v>
      </c>
      <c r="AW134" s="31" t="str">
        <f t="shared" si="20"/>
        <v/>
      </c>
      <c r="AX134" s="212" t="str">
        <f t="shared" si="21"/>
        <v/>
      </c>
    </row>
    <row r="135" spans="1:50" ht="14.5" customHeight="1" x14ac:dyDescent="0.35">
      <c r="A135" s="307"/>
      <c r="B135" s="184" t="s">
        <v>192</v>
      </c>
      <c r="C135" s="185">
        <v>6</v>
      </c>
      <c r="D135" s="92"/>
      <c r="E135" s="93"/>
      <c r="F135" s="94"/>
      <c r="G135" s="94"/>
      <c r="H135" s="93"/>
      <c r="I135" s="93"/>
      <c r="J135" s="93"/>
      <c r="K135" s="93"/>
      <c r="L135" s="93"/>
      <c r="M135" s="93"/>
      <c r="N135" s="93"/>
      <c r="O135" s="93"/>
      <c r="P135" s="93"/>
      <c r="Q135" s="93"/>
      <c r="R135" s="93"/>
      <c r="S135" s="93"/>
      <c r="T135" s="93"/>
      <c r="U135" s="93"/>
      <c r="V135" s="93"/>
      <c r="W135" s="93"/>
      <c r="X135" s="93"/>
      <c r="Y135" s="93"/>
      <c r="Z135" s="93"/>
      <c r="AA135" s="93"/>
      <c r="AB135" s="93"/>
      <c r="AC135" s="93"/>
      <c r="AD135" s="93"/>
      <c r="AE135" s="93"/>
      <c r="AF135" s="93"/>
      <c r="AG135" s="93"/>
      <c r="AH135" s="93"/>
      <c r="AI135" s="93"/>
      <c r="AJ135" s="93"/>
      <c r="AK135" s="93"/>
      <c r="AL135" s="93"/>
      <c r="AM135" s="93"/>
      <c r="AN135" s="93"/>
      <c r="AO135" s="93"/>
      <c r="AP135" s="93"/>
      <c r="AQ135" s="95"/>
      <c r="AR135" s="9" t="s">
        <v>7</v>
      </c>
      <c r="AS135" s="10" t="s">
        <v>9</v>
      </c>
      <c r="AT135" s="105"/>
      <c r="AU135" s="174">
        <f t="shared" si="19"/>
        <v>0</v>
      </c>
      <c r="AV135" s="174">
        <f t="shared" si="26"/>
        <v>0</v>
      </c>
      <c r="AW135" s="31" t="str">
        <f t="shared" si="20"/>
        <v/>
      </c>
      <c r="AX135" s="212" t="str">
        <f t="shared" si="21"/>
        <v/>
      </c>
    </row>
    <row r="136" spans="1:50" ht="14.5" customHeight="1" x14ac:dyDescent="0.35">
      <c r="A136" s="307"/>
      <c r="B136" s="184" t="s">
        <v>114</v>
      </c>
      <c r="C136" s="185">
        <v>4</v>
      </c>
      <c r="D136" s="92"/>
      <c r="E136" s="93"/>
      <c r="F136" s="94"/>
      <c r="G136" s="94"/>
      <c r="H136" s="93"/>
      <c r="I136" s="93"/>
      <c r="J136" s="93"/>
      <c r="K136" s="93"/>
      <c r="L136" s="93"/>
      <c r="M136" s="93"/>
      <c r="N136" s="93"/>
      <c r="O136" s="93"/>
      <c r="P136" s="93"/>
      <c r="Q136" s="93"/>
      <c r="R136" s="93"/>
      <c r="S136" s="93"/>
      <c r="T136" s="93"/>
      <c r="U136" s="93"/>
      <c r="V136" s="93"/>
      <c r="W136" s="93"/>
      <c r="X136" s="93"/>
      <c r="Y136" s="93"/>
      <c r="Z136" s="93"/>
      <c r="AA136" s="93"/>
      <c r="AB136" s="93"/>
      <c r="AC136" s="93"/>
      <c r="AD136" s="93"/>
      <c r="AE136" s="93"/>
      <c r="AF136" s="93"/>
      <c r="AG136" s="93"/>
      <c r="AH136" s="93"/>
      <c r="AI136" s="93"/>
      <c r="AJ136" s="93"/>
      <c r="AK136" s="93"/>
      <c r="AL136" s="93"/>
      <c r="AM136" s="93"/>
      <c r="AN136" s="93"/>
      <c r="AO136" s="93"/>
      <c r="AP136" s="93"/>
      <c r="AQ136" s="95"/>
      <c r="AR136" s="9" t="s">
        <v>11</v>
      </c>
      <c r="AS136" s="10" t="s">
        <v>6</v>
      </c>
      <c r="AT136" s="105"/>
      <c r="AU136" s="174">
        <f t="shared" si="19"/>
        <v>0</v>
      </c>
      <c r="AV136" s="174">
        <f t="shared" si="26"/>
        <v>0</v>
      </c>
      <c r="AW136" s="31" t="str">
        <f t="shared" si="20"/>
        <v/>
      </c>
      <c r="AX136" s="212" t="str">
        <f t="shared" si="21"/>
        <v/>
      </c>
    </row>
    <row r="137" spans="1:50" ht="14.5" customHeight="1" x14ac:dyDescent="0.35">
      <c r="A137" s="307"/>
      <c r="B137" s="184" t="s">
        <v>193</v>
      </c>
      <c r="C137" s="185">
        <v>3</v>
      </c>
      <c r="D137" s="92"/>
      <c r="E137" s="93"/>
      <c r="F137" s="94"/>
      <c r="G137" s="94"/>
      <c r="H137" s="93"/>
      <c r="I137" s="93"/>
      <c r="J137" s="93"/>
      <c r="K137" s="93"/>
      <c r="L137" s="93"/>
      <c r="M137" s="93"/>
      <c r="N137" s="93"/>
      <c r="O137" s="93"/>
      <c r="P137" s="93"/>
      <c r="Q137" s="93"/>
      <c r="R137" s="93"/>
      <c r="S137" s="93"/>
      <c r="T137" s="93"/>
      <c r="U137" s="93"/>
      <c r="V137" s="93"/>
      <c r="W137" s="93"/>
      <c r="X137" s="93"/>
      <c r="Y137" s="93"/>
      <c r="Z137" s="93"/>
      <c r="AA137" s="93"/>
      <c r="AB137" s="93"/>
      <c r="AC137" s="93"/>
      <c r="AD137" s="93"/>
      <c r="AE137" s="93"/>
      <c r="AF137" s="93"/>
      <c r="AG137" s="93"/>
      <c r="AH137" s="93"/>
      <c r="AI137" s="93"/>
      <c r="AJ137" s="93"/>
      <c r="AK137" s="93"/>
      <c r="AL137" s="93"/>
      <c r="AM137" s="93"/>
      <c r="AN137" s="93"/>
      <c r="AO137" s="93"/>
      <c r="AP137" s="93"/>
      <c r="AQ137" s="95"/>
      <c r="AR137" s="9" t="s">
        <v>88</v>
      </c>
      <c r="AS137" s="10" t="s">
        <v>8</v>
      </c>
      <c r="AT137" s="105"/>
      <c r="AU137" s="174">
        <f t="shared" si="19"/>
        <v>0</v>
      </c>
      <c r="AV137" s="174">
        <f t="shared" si="26"/>
        <v>0</v>
      </c>
      <c r="AW137" s="31" t="str">
        <f t="shared" si="20"/>
        <v/>
      </c>
      <c r="AX137" s="212" t="str">
        <f t="shared" si="21"/>
        <v/>
      </c>
    </row>
    <row r="138" spans="1:50" ht="14.5" customHeight="1" x14ac:dyDescent="0.35">
      <c r="A138" s="307"/>
      <c r="B138" s="184" t="s">
        <v>194</v>
      </c>
      <c r="C138" s="185">
        <v>3</v>
      </c>
      <c r="D138" s="92"/>
      <c r="E138" s="93"/>
      <c r="F138" s="94"/>
      <c r="G138" s="94"/>
      <c r="H138" s="93"/>
      <c r="I138" s="93"/>
      <c r="J138" s="93"/>
      <c r="K138" s="93"/>
      <c r="L138" s="93"/>
      <c r="M138" s="93"/>
      <c r="N138" s="93"/>
      <c r="O138" s="93"/>
      <c r="P138" s="93"/>
      <c r="Q138" s="93"/>
      <c r="R138" s="93"/>
      <c r="S138" s="93"/>
      <c r="T138" s="93"/>
      <c r="U138" s="93"/>
      <c r="V138" s="93"/>
      <c r="W138" s="93"/>
      <c r="X138" s="93"/>
      <c r="Y138" s="93"/>
      <c r="Z138" s="93"/>
      <c r="AA138" s="93"/>
      <c r="AB138" s="93"/>
      <c r="AC138" s="93"/>
      <c r="AD138" s="93"/>
      <c r="AE138" s="93"/>
      <c r="AF138" s="93"/>
      <c r="AG138" s="93"/>
      <c r="AH138" s="93"/>
      <c r="AI138" s="93"/>
      <c r="AJ138" s="93"/>
      <c r="AK138" s="93"/>
      <c r="AL138" s="93"/>
      <c r="AM138" s="93"/>
      <c r="AN138" s="93"/>
      <c r="AO138" s="93"/>
      <c r="AP138" s="93"/>
      <c r="AQ138" s="95"/>
      <c r="AR138" s="9" t="s">
        <v>11</v>
      </c>
      <c r="AS138" s="10" t="s">
        <v>8</v>
      </c>
      <c r="AT138" s="105"/>
      <c r="AU138" s="174">
        <f t="shared" si="19"/>
        <v>0</v>
      </c>
      <c r="AV138" s="174">
        <f t="shared" si="26"/>
        <v>0</v>
      </c>
      <c r="AW138" s="31" t="str">
        <f t="shared" si="20"/>
        <v/>
      </c>
      <c r="AX138" s="212" t="str">
        <f t="shared" si="21"/>
        <v/>
      </c>
    </row>
    <row r="139" spans="1:50" ht="14.5" customHeight="1" x14ac:dyDescent="0.35">
      <c r="A139" s="307"/>
      <c r="B139" s="184" t="s">
        <v>195</v>
      </c>
      <c r="C139" s="185">
        <v>3</v>
      </c>
      <c r="D139" s="92"/>
      <c r="E139" s="93"/>
      <c r="F139" s="94"/>
      <c r="G139" s="94"/>
      <c r="H139" s="93"/>
      <c r="I139" s="93"/>
      <c r="J139" s="93"/>
      <c r="K139" s="93"/>
      <c r="L139" s="93"/>
      <c r="M139" s="93"/>
      <c r="N139" s="93"/>
      <c r="O139" s="93"/>
      <c r="P139" s="93"/>
      <c r="Q139" s="93"/>
      <c r="R139" s="93"/>
      <c r="S139" s="93"/>
      <c r="T139" s="93"/>
      <c r="U139" s="93"/>
      <c r="V139" s="93"/>
      <c r="W139" s="93"/>
      <c r="X139" s="93"/>
      <c r="Y139" s="93"/>
      <c r="Z139" s="93"/>
      <c r="AA139" s="93"/>
      <c r="AB139" s="93"/>
      <c r="AC139" s="93"/>
      <c r="AD139" s="93"/>
      <c r="AE139" s="93"/>
      <c r="AF139" s="93"/>
      <c r="AG139" s="93"/>
      <c r="AH139" s="93"/>
      <c r="AI139" s="93"/>
      <c r="AJ139" s="93"/>
      <c r="AK139" s="93"/>
      <c r="AL139" s="93"/>
      <c r="AM139" s="93"/>
      <c r="AN139" s="93"/>
      <c r="AO139" s="93"/>
      <c r="AP139" s="93"/>
      <c r="AQ139" s="95"/>
      <c r="AR139" s="9" t="s">
        <v>11</v>
      </c>
      <c r="AS139" s="10" t="s">
        <v>9</v>
      </c>
      <c r="AT139" s="105"/>
      <c r="AU139" s="174">
        <f t="shared" si="19"/>
        <v>0</v>
      </c>
      <c r="AV139" s="174">
        <f t="shared" si="26"/>
        <v>0</v>
      </c>
      <c r="AW139" s="31" t="str">
        <f t="shared" si="20"/>
        <v/>
      </c>
      <c r="AX139" s="212" t="str">
        <f t="shared" si="21"/>
        <v/>
      </c>
    </row>
    <row r="140" spans="1:50" ht="14.5" customHeight="1" x14ac:dyDescent="0.35">
      <c r="A140" s="307"/>
      <c r="B140" s="184" t="s">
        <v>196</v>
      </c>
      <c r="C140" s="185">
        <v>4</v>
      </c>
      <c r="D140" s="92"/>
      <c r="E140" s="93"/>
      <c r="F140" s="94"/>
      <c r="G140" s="94"/>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c r="AK140" s="93"/>
      <c r="AL140" s="93"/>
      <c r="AM140" s="93"/>
      <c r="AN140" s="93"/>
      <c r="AO140" s="93"/>
      <c r="AP140" s="93"/>
      <c r="AQ140" s="95"/>
      <c r="AR140" s="9" t="s">
        <v>11</v>
      </c>
      <c r="AS140" s="10" t="s">
        <v>9</v>
      </c>
      <c r="AT140" s="105"/>
      <c r="AU140" s="174">
        <f t="shared" si="19"/>
        <v>0</v>
      </c>
      <c r="AV140" s="174">
        <f t="shared" si="26"/>
        <v>0</v>
      </c>
      <c r="AW140" s="31" t="str">
        <f t="shared" si="20"/>
        <v/>
      </c>
      <c r="AX140" s="212" t="str">
        <f t="shared" si="21"/>
        <v/>
      </c>
    </row>
    <row r="141" spans="1:50" ht="14.5" customHeight="1" x14ac:dyDescent="0.35">
      <c r="A141" s="307"/>
      <c r="B141" s="184" t="s">
        <v>102</v>
      </c>
      <c r="C141" s="185">
        <v>3</v>
      </c>
      <c r="D141" s="92"/>
      <c r="E141" s="93"/>
      <c r="F141" s="94"/>
      <c r="G141" s="94"/>
      <c r="H141" s="93"/>
      <c r="I141" s="93"/>
      <c r="J141" s="93"/>
      <c r="K141" s="93"/>
      <c r="L141" s="93"/>
      <c r="M141" s="93"/>
      <c r="N141" s="93"/>
      <c r="O141" s="93"/>
      <c r="P141" s="93"/>
      <c r="Q141" s="93"/>
      <c r="R141" s="93"/>
      <c r="S141" s="93"/>
      <c r="T141" s="93"/>
      <c r="U141" s="93"/>
      <c r="V141" s="93"/>
      <c r="W141" s="93"/>
      <c r="X141" s="93"/>
      <c r="Y141" s="93"/>
      <c r="Z141" s="93"/>
      <c r="AA141" s="93"/>
      <c r="AB141" s="93"/>
      <c r="AC141" s="93"/>
      <c r="AD141" s="93"/>
      <c r="AE141" s="93"/>
      <c r="AF141" s="93"/>
      <c r="AG141" s="93"/>
      <c r="AH141" s="93"/>
      <c r="AI141" s="93"/>
      <c r="AJ141" s="93"/>
      <c r="AK141" s="93"/>
      <c r="AL141" s="93"/>
      <c r="AM141" s="93"/>
      <c r="AN141" s="93"/>
      <c r="AO141" s="93"/>
      <c r="AP141" s="93"/>
      <c r="AQ141" s="95"/>
      <c r="AR141" s="9" t="s">
        <v>11</v>
      </c>
      <c r="AS141" s="10" t="s">
        <v>9</v>
      </c>
      <c r="AT141" s="105"/>
      <c r="AU141" s="174">
        <f t="shared" si="19"/>
        <v>0</v>
      </c>
      <c r="AV141" s="174">
        <f t="shared" si="26"/>
        <v>0</v>
      </c>
      <c r="AW141" s="31" t="str">
        <f t="shared" si="20"/>
        <v/>
      </c>
      <c r="AX141" s="212" t="str">
        <f t="shared" si="21"/>
        <v/>
      </c>
    </row>
    <row r="142" spans="1:50" ht="14.5" customHeight="1" x14ac:dyDescent="0.35">
      <c r="A142" s="307"/>
      <c r="B142" s="184" t="s">
        <v>103</v>
      </c>
      <c r="C142" s="185">
        <v>3</v>
      </c>
      <c r="D142" s="92"/>
      <c r="E142" s="93"/>
      <c r="F142" s="94"/>
      <c r="G142" s="94"/>
      <c r="H142" s="93"/>
      <c r="I142" s="93"/>
      <c r="J142" s="93"/>
      <c r="K142" s="93"/>
      <c r="L142" s="93"/>
      <c r="M142" s="93"/>
      <c r="N142" s="93"/>
      <c r="O142" s="93"/>
      <c r="P142" s="93"/>
      <c r="Q142" s="93"/>
      <c r="R142" s="93"/>
      <c r="S142" s="93"/>
      <c r="T142" s="93"/>
      <c r="U142" s="93"/>
      <c r="V142" s="93"/>
      <c r="W142" s="93"/>
      <c r="X142" s="93"/>
      <c r="Y142" s="93"/>
      <c r="Z142" s="93"/>
      <c r="AA142" s="93"/>
      <c r="AB142" s="93"/>
      <c r="AC142" s="93"/>
      <c r="AD142" s="93"/>
      <c r="AE142" s="93"/>
      <c r="AF142" s="93"/>
      <c r="AG142" s="93"/>
      <c r="AH142" s="93"/>
      <c r="AI142" s="93"/>
      <c r="AJ142" s="93"/>
      <c r="AK142" s="93"/>
      <c r="AL142" s="93"/>
      <c r="AM142" s="93"/>
      <c r="AN142" s="93"/>
      <c r="AO142" s="93"/>
      <c r="AP142" s="93"/>
      <c r="AQ142" s="95"/>
      <c r="AR142" s="9" t="s">
        <v>11</v>
      </c>
      <c r="AS142" s="10" t="s">
        <v>8</v>
      </c>
      <c r="AT142" s="104"/>
      <c r="AU142" s="174">
        <f t="shared" si="19"/>
        <v>0</v>
      </c>
      <c r="AV142" s="174">
        <f t="shared" si="26"/>
        <v>0</v>
      </c>
      <c r="AW142" s="31" t="str">
        <f t="shared" si="20"/>
        <v/>
      </c>
      <c r="AX142" s="212" t="str">
        <f t="shared" si="21"/>
        <v/>
      </c>
    </row>
    <row r="143" spans="1:50" ht="14.5" customHeight="1" x14ac:dyDescent="0.35">
      <c r="A143" s="307"/>
      <c r="B143" s="184" t="s">
        <v>197</v>
      </c>
      <c r="C143" s="185">
        <v>3</v>
      </c>
      <c r="D143" s="92"/>
      <c r="E143" s="93"/>
      <c r="F143" s="94"/>
      <c r="G143" s="94"/>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c r="AN143" s="93"/>
      <c r="AO143" s="93"/>
      <c r="AP143" s="93"/>
      <c r="AQ143" s="95"/>
      <c r="AR143" s="9" t="s">
        <v>11</v>
      </c>
      <c r="AS143" s="10" t="s">
        <v>9</v>
      </c>
      <c r="AT143" s="104"/>
      <c r="AU143" s="174">
        <f>SUM(D143:AQ143)</f>
        <v>0</v>
      </c>
      <c r="AV143" s="174">
        <f>COUNTA(D143:AQ143)*C143</f>
        <v>0</v>
      </c>
      <c r="AW143" s="31" t="str">
        <f t="shared" si="20"/>
        <v/>
      </c>
      <c r="AX143" s="212" t="str">
        <f t="shared" si="21"/>
        <v/>
      </c>
    </row>
    <row r="144" spans="1:50" ht="14.5" customHeight="1" x14ac:dyDescent="0.35">
      <c r="A144" s="307"/>
      <c r="B144" s="184" t="s">
        <v>111</v>
      </c>
      <c r="C144" s="185">
        <v>5</v>
      </c>
      <c r="D144" s="92"/>
      <c r="E144" s="93"/>
      <c r="F144" s="94"/>
      <c r="G144" s="94"/>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c r="AN144" s="93"/>
      <c r="AO144" s="93"/>
      <c r="AP144" s="93"/>
      <c r="AQ144" s="95"/>
      <c r="AR144" s="9" t="s">
        <v>7</v>
      </c>
      <c r="AS144" s="10" t="s">
        <v>9</v>
      </c>
      <c r="AT144" s="104"/>
      <c r="AU144" s="174">
        <f>SUM(D144:AQ144)</f>
        <v>0</v>
      </c>
      <c r="AV144" s="174">
        <f>COUNTA(D144:AQ144)*C144</f>
        <v>0</v>
      </c>
      <c r="AW144" s="31" t="str">
        <f t="shared" si="20"/>
        <v/>
      </c>
      <c r="AX144" s="212" t="str">
        <f t="shared" si="21"/>
        <v/>
      </c>
    </row>
    <row r="145" spans="1:50" ht="14.5" customHeight="1" thickBot="1" x14ac:dyDescent="0.4">
      <c r="A145" s="308"/>
      <c r="B145" s="186">
        <v>18</v>
      </c>
      <c r="C145" s="187">
        <v>5</v>
      </c>
      <c r="D145" s="92"/>
      <c r="E145" s="93"/>
      <c r="F145" s="94"/>
      <c r="G145" s="94"/>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c r="AN145" s="93"/>
      <c r="AO145" s="93"/>
      <c r="AP145" s="93"/>
      <c r="AQ145" s="95"/>
      <c r="AR145" s="123" t="s">
        <v>11</v>
      </c>
      <c r="AS145" s="124" t="s">
        <v>9</v>
      </c>
      <c r="AT145" s="104"/>
      <c r="AU145" s="174">
        <f>SUM(D145:AQ145)</f>
        <v>0</v>
      </c>
      <c r="AV145" s="174">
        <f>COUNTA(D145:AQ145)*C145</f>
        <v>0</v>
      </c>
      <c r="AW145" s="31" t="str">
        <f t="shared" si="20"/>
        <v/>
      </c>
      <c r="AX145" s="212" t="str">
        <f t="shared" si="21"/>
        <v/>
      </c>
    </row>
    <row r="146" spans="1:50" x14ac:dyDescent="0.35">
      <c r="B146" s="145"/>
      <c r="C146" s="145"/>
      <c r="D146" s="145"/>
      <c r="E146" s="145"/>
      <c r="F146" s="145"/>
      <c r="G146" s="145"/>
      <c r="H146" s="145"/>
      <c r="I146" s="145"/>
      <c r="J146" s="145"/>
      <c r="K146" s="145"/>
      <c r="L146" s="145"/>
      <c r="M146" s="145"/>
      <c r="N146" s="145"/>
      <c r="O146" s="145"/>
      <c r="P146" s="145"/>
      <c r="Q146" s="145"/>
      <c r="R146" s="145"/>
      <c r="S146" s="145"/>
      <c r="T146" s="145"/>
      <c r="U146" s="145"/>
      <c r="V146" s="145"/>
      <c r="W146" s="145"/>
      <c r="X146" s="145"/>
      <c r="Y146" s="145"/>
      <c r="Z146" s="145"/>
      <c r="AA146" s="145"/>
      <c r="AB146" s="145"/>
      <c r="AC146" s="145"/>
      <c r="AD146" s="145"/>
      <c r="AE146" s="145"/>
      <c r="AF146" s="145"/>
      <c r="AG146" s="145"/>
      <c r="AH146" s="145"/>
      <c r="AI146" s="145"/>
      <c r="AJ146" s="145"/>
      <c r="AK146" s="145"/>
      <c r="AL146" s="145"/>
      <c r="AM146" s="145"/>
      <c r="AN146" s="145"/>
      <c r="AO146" s="145"/>
      <c r="AP146" s="145"/>
      <c r="AQ146" s="145"/>
      <c r="AR146" s="145"/>
      <c r="AS146" s="145"/>
      <c r="AT146" s="145"/>
      <c r="AU146" s="145"/>
      <c r="AV146" s="145"/>
      <c r="AW146" s="145"/>
      <c r="AX146" s="145"/>
    </row>
    <row r="147" spans="1:50" x14ac:dyDescent="0.35">
      <c r="B147" s="145"/>
      <c r="C147" s="145"/>
      <c r="D147" s="145"/>
      <c r="E147" s="145"/>
      <c r="F147" s="145"/>
      <c r="G147" s="145"/>
      <c r="H147" s="145"/>
      <c r="I147" s="145"/>
      <c r="J147" s="145"/>
      <c r="K147" s="145"/>
      <c r="L147" s="145"/>
      <c r="M147" s="145"/>
      <c r="N147" s="145"/>
      <c r="O147" s="145"/>
      <c r="P147" s="145"/>
      <c r="Q147" s="145"/>
      <c r="R147" s="145"/>
      <c r="S147" s="145"/>
      <c r="T147" s="145"/>
      <c r="U147" s="145"/>
      <c r="V147" s="145"/>
      <c r="W147" s="145"/>
      <c r="X147" s="145"/>
      <c r="Y147" s="145"/>
      <c r="Z147" s="145"/>
      <c r="AA147" s="145"/>
      <c r="AB147" s="145"/>
      <c r="AC147" s="145"/>
      <c r="AD147" s="145"/>
      <c r="AE147" s="145"/>
      <c r="AF147" s="145"/>
      <c r="AG147" s="145"/>
      <c r="AH147" s="145"/>
      <c r="AI147" s="145"/>
      <c r="AJ147" s="145"/>
      <c r="AK147" s="145"/>
      <c r="AL147" s="145"/>
      <c r="AM147" s="145"/>
      <c r="AN147" s="145"/>
      <c r="AO147" s="145"/>
      <c r="AP147" s="145"/>
      <c r="AQ147" s="145"/>
      <c r="AR147" s="170" t="s">
        <v>17</v>
      </c>
      <c r="AS147" s="17">
        <f>SUMIF($AR$42:$AR$145,"Number",$C$42:$C$145)</f>
        <v>40</v>
      </c>
      <c r="AT147" s="145"/>
      <c r="AU147" s="145"/>
      <c r="AV147" s="145"/>
      <c r="AW147" s="145"/>
      <c r="AX147" s="145"/>
    </row>
    <row r="148" spans="1:50" x14ac:dyDescent="0.35">
      <c r="B148" s="145"/>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c r="AA148" s="145"/>
      <c r="AB148" s="145"/>
      <c r="AC148" s="145"/>
      <c r="AD148" s="145"/>
      <c r="AE148" s="145"/>
      <c r="AF148" s="145"/>
      <c r="AG148" s="145"/>
      <c r="AH148" s="145"/>
      <c r="AI148" s="145"/>
      <c r="AJ148" s="145"/>
      <c r="AK148" s="145"/>
      <c r="AL148" s="145"/>
      <c r="AM148" s="145"/>
      <c r="AN148" s="145"/>
      <c r="AO148" s="145"/>
      <c r="AP148" s="145"/>
      <c r="AQ148" s="145"/>
      <c r="AR148" s="170" t="s">
        <v>18</v>
      </c>
      <c r="AS148" s="17">
        <f>SUMIF($AR$42:$AR$145,"Algebra",$C$42:$C$145)</f>
        <v>90</v>
      </c>
      <c r="AT148" s="145"/>
      <c r="AU148" s="145"/>
      <c r="AV148" s="145"/>
      <c r="AW148" s="145"/>
      <c r="AX148" s="145"/>
    </row>
    <row r="149" spans="1:50" x14ac:dyDescent="0.35">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c r="AA149" s="145"/>
      <c r="AB149" s="145"/>
      <c r="AC149" s="145"/>
      <c r="AD149" s="145"/>
      <c r="AE149" s="145"/>
      <c r="AF149" s="145"/>
      <c r="AG149" s="145"/>
      <c r="AH149" s="145"/>
      <c r="AI149" s="145"/>
      <c r="AJ149" s="145"/>
      <c r="AK149" s="145"/>
      <c r="AL149" s="145"/>
      <c r="AM149" s="145"/>
      <c r="AN149" s="145"/>
      <c r="AO149" s="145"/>
      <c r="AP149" s="145"/>
      <c r="AQ149" s="145"/>
      <c r="AR149" s="170" t="s">
        <v>19</v>
      </c>
      <c r="AS149" s="17">
        <f>SUMIF($AR$42:$AR$145,"RPR",$C$42:$C$145)</f>
        <v>54</v>
      </c>
      <c r="AT149" s="145"/>
      <c r="AU149" s="145"/>
      <c r="AV149" s="145"/>
      <c r="AW149" s="145"/>
      <c r="AX149" s="145"/>
    </row>
    <row r="150" spans="1:50" x14ac:dyDescent="0.35">
      <c r="B150" s="145"/>
      <c r="C150" s="145"/>
      <c r="D150" s="145"/>
      <c r="E150" s="145"/>
      <c r="F150" s="145"/>
      <c r="G150" s="145"/>
      <c r="H150" s="145"/>
      <c r="I150" s="145"/>
      <c r="J150" s="145"/>
      <c r="K150" s="145"/>
      <c r="L150" s="145"/>
      <c r="M150" s="145"/>
      <c r="N150" s="145"/>
      <c r="O150" s="145"/>
      <c r="P150" s="145"/>
      <c r="Q150" s="145"/>
      <c r="R150" s="145"/>
      <c r="S150" s="145"/>
      <c r="T150" s="145"/>
      <c r="U150" s="145"/>
      <c r="V150" s="145"/>
      <c r="W150" s="145"/>
      <c r="X150" s="145"/>
      <c r="Y150" s="145"/>
      <c r="Z150" s="145"/>
      <c r="AA150" s="145"/>
      <c r="AB150" s="145"/>
      <c r="AC150" s="145"/>
      <c r="AD150" s="145"/>
      <c r="AE150" s="145"/>
      <c r="AF150" s="145"/>
      <c r="AG150" s="145"/>
      <c r="AH150" s="145"/>
      <c r="AI150" s="145"/>
      <c r="AJ150" s="145"/>
      <c r="AK150" s="145"/>
      <c r="AL150" s="145"/>
      <c r="AM150" s="145"/>
      <c r="AN150" s="145"/>
      <c r="AO150" s="145"/>
      <c r="AP150" s="145"/>
      <c r="AQ150" s="145"/>
      <c r="AR150" s="170" t="s">
        <v>20</v>
      </c>
      <c r="AS150" s="17">
        <f>SUMIF($AR$42:$AR$145,"Geometry and measures",$C$42:$C$145)</f>
        <v>70</v>
      </c>
      <c r="AT150" s="145"/>
      <c r="AU150" s="145"/>
      <c r="AV150" s="145"/>
      <c r="AW150" s="145"/>
      <c r="AX150" s="145"/>
    </row>
    <row r="151" spans="1:50" x14ac:dyDescent="0.35">
      <c r="B151" s="145"/>
      <c r="C151" s="145"/>
      <c r="D151" s="145"/>
      <c r="E151" s="145"/>
      <c r="F151" s="145"/>
      <c r="G151" s="145"/>
      <c r="H151" s="145"/>
      <c r="I151" s="145"/>
      <c r="J151" s="145"/>
      <c r="K151" s="145"/>
      <c r="L151" s="145"/>
      <c r="M151" s="145"/>
      <c r="N151" s="145"/>
      <c r="O151" s="145"/>
      <c r="P151" s="145"/>
      <c r="Q151" s="145"/>
      <c r="R151" s="145"/>
      <c r="S151" s="145"/>
      <c r="T151" s="145"/>
      <c r="U151" s="145"/>
      <c r="V151" s="145"/>
      <c r="W151" s="145"/>
      <c r="X151" s="145"/>
      <c r="Y151" s="145"/>
      <c r="Z151" s="145"/>
      <c r="AA151" s="145"/>
      <c r="AB151" s="145"/>
      <c r="AC151" s="145"/>
      <c r="AD151" s="145"/>
      <c r="AE151" s="145"/>
      <c r="AF151" s="145"/>
      <c r="AG151" s="145"/>
      <c r="AH151" s="145"/>
      <c r="AI151" s="145"/>
      <c r="AJ151" s="145"/>
      <c r="AK151" s="145"/>
      <c r="AL151" s="145"/>
      <c r="AM151" s="145"/>
      <c r="AN151" s="145"/>
      <c r="AO151" s="145"/>
      <c r="AP151" s="145"/>
      <c r="AQ151" s="145"/>
      <c r="AR151" s="170" t="s">
        <v>21</v>
      </c>
      <c r="AS151" s="17">
        <f>SUMIF($AR$42:$AR$145,"Probability",$C$42:$C$145)</f>
        <v>29</v>
      </c>
      <c r="AT151" s="145"/>
      <c r="AU151" s="145"/>
      <c r="AV151" s="145"/>
      <c r="AW151" s="145"/>
      <c r="AX151" s="145"/>
    </row>
    <row r="152" spans="1:50" x14ac:dyDescent="0.35">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c r="AA152" s="145"/>
      <c r="AB152" s="145"/>
      <c r="AC152" s="145"/>
      <c r="AD152" s="145"/>
      <c r="AE152" s="145"/>
      <c r="AF152" s="145"/>
      <c r="AG152" s="145"/>
      <c r="AH152" s="145"/>
      <c r="AI152" s="145"/>
      <c r="AJ152" s="145"/>
      <c r="AK152" s="145"/>
      <c r="AL152" s="145"/>
      <c r="AM152" s="145"/>
      <c r="AN152" s="145"/>
      <c r="AO152" s="145"/>
      <c r="AP152" s="145"/>
      <c r="AQ152" s="145"/>
      <c r="AR152" s="170" t="s">
        <v>22</v>
      </c>
      <c r="AS152" s="17">
        <f>SUMIF($AR$42:$AR$145,"Statistics",$C$42:$C$145)</f>
        <v>17</v>
      </c>
      <c r="AT152" s="145"/>
      <c r="AU152" s="145"/>
      <c r="AV152" s="145"/>
      <c r="AW152" s="145"/>
      <c r="AX152" s="145"/>
    </row>
  </sheetData>
  <sheetProtection algorithmName="SHA-512" hashValue="43PvVBHsyGdBO4pQkS0tp5n34pTjnnxoqx911j4nBrixwQlSBlQhyUHBZAC30WcxjTULtMPPPAB7919UY2DWTw==" saltValue="AtXhU6qgKLM14/1HEX75xw==" spinCount="100000" sheet="1" formatCells="0" formatColumns="0" formatRows="0" insertColumns="0" insertRows="0" insertHyperlinks="0" sort="0"/>
  <mergeCells count="34">
    <mergeCell ref="S10:T11"/>
    <mergeCell ref="B24:C24"/>
    <mergeCell ref="AW25:AW26"/>
    <mergeCell ref="AX25:AX26"/>
    <mergeCell ref="B27:B28"/>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B9:E9"/>
    <mergeCell ref="A77:A110"/>
    <mergeCell ref="A112:A145"/>
    <mergeCell ref="B11:E11"/>
    <mergeCell ref="B14:E14"/>
    <mergeCell ref="B15:E15"/>
    <mergeCell ref="B16:E16"/>
    <mergeCell ref="B18:E18"/>
    <mergeCell ref="A42:A75"/>
    <mergeCell ref="B29:B30"/>
    <mergeCell ref="B31:B32"/>
    <mergeCell ref="B33:B34"/>
    <mergeCell ref="B36:B39"/>
  </mergeCells>
  <conditionalFormatting sqref="AR147:AR152">
    <cfRule type="cellIs" dxfId="79" priority="4282" stopIfTrue="1" operator="equal">
      <formula>"Algebra"</formula>
    </cfRule>
    <cfRule type="cellIs" dxfId="78" priority="4283" stopIfTrue="1" operator="equal">
      <formula>"Number"</formula>
    </cfRule>
    <cfRule type="cellIs" dxfId="77" priority="4284" stopIfTrue="1" operator="equal">
      <formula>"Geometry and measures"</formula>
    </cfRule>
    <cfRule type="cellIs" dxfId="76" priority="4285" stopIfTrue="1" operator="equal">
      <formula>"Statistics"</formula>
    </cfRule>
  </conditionalFormatting>
  <conditionalFormatting sqref="AR147:AR152">
    <cfRule type="cellIs" dxfId="75" priority="4278" operator="equal">
      <formula>"RPR"</formula>
    </cfRule>
  </conditionalFormatting>
  <conditionalFormatting sqref="AR147:AR152">
    <cfRule type="cellIs" dxfId="74" priority="4277" operator="equal">
      <formula>"Probability"</formula>
    </cfRule>
  </conditionalFormatting>
  <conditionalFormatting sqref="M10">
    <cfRule type="cellIs" dxfId="73" priority="3164" operator="equal">
      <formula>"Probability"</formula>
    </cfRule>
  </conditionalFormatting>
  <conditionalFormatting sqref="D17">
    <cfRule type="cellIs" dxfId="72" priority="3163" operator="equal">
      <formula>"Probability"</formula>
    </cfRule>
  </conditionalFormatting>
  <conditionalFormatting sqref="M17">
    <cfRule type="cellIs" dxfId="71" priority="3162" operator="equal">
      <formula>"Probability"</formula>
    </cfRule>
  </conditionalFormatting>
  <conditionalFormatting sqref="D10">
    <cfRule type="cellIs" dxfId="70" priority="3161" operator="equal">
      <formula>"Probability"</formula>
    </cfRule>
  </conditionalFormatting>
  <conditionalFormatting sqref="K7">
    <cfRule type="expression" dxfId="69" priority="3165">
      <formula>COUNTA(D24:AQ24)&gt;1</formula>
    </cfRule>
  </conditionalFormatting>
  <conditionalFormatting sqref="D23">
    <cfRule type="expression" dxfId="68" priority="3166">
      <formula>COUNTA(D24:AQ24)&gt;1</formula>
    </cfRule>
  </conditionalFormatting>
  <conditionalFormatting sqref="D57:AQ57 D95:AQ95">
    <cfRule type="cellIs" dxfId="67" priority="46" operator="greaterThan">
      <formula>7</formula>
    </cfRule>
  </conditionalFormatting>
  <conditionalFormatting sqref="AX42:AX75 AX112:AX145">
    <cfRule type="colorScale" priority="40">
      <colorScale>
        <cfvo type="num" val="0"/>
        <cfvo type="num" val="1"/>
        <color theme="9"/>
        <color rgb="FF00EA6A"/>
      </colorScale>
    </cfRule>
  </conditionalFormatting>
  <conditionalFormatting sqref="AX77:AX110">
    <cfRule type="colorScale" priority="39">
      <colorScale>
        <cfvo type="num" val="0"/>
        <cfvo type="num" val="1"/>
        <color theme="9"/>
        <color rgb="FF00EA6A"/>
      </colorScale>
    </cfRule>
  </conditionalFormatting>
  <conditionalFormatting sqref="AX27">
    <cfRule type="colorScale" priority="37">
      <colorScale>
        <cfvo type="num" val="0"/>
        <cfvo type="num" val="1"/>
        <color theme="9"/>
        <color rgb="FF00EA6A"/>
      </colorScale>
    </cfRule>
  </conditionalFormatting>
  <conditionalFormatting sqref="AX29">
    <cfRule type="colorScale" priority="36">
      <colorScale>
        <cfvo type="num" val="0"/>
        <cfvo type="num" val="1"/>
        <color theme="9"/>
        <color rgb="FF00EA6A"/>
      </colorScale>
    </cfRule>
  </conditionalFormatting>
  <conditionalFormatting sqref="AX31">
    <cfRule type="colorScale" priority="35">
      <colorScale>
        <cfvo type="num" val="0"/>
        <cfvo type="num" val="1"/>
        <color theme="9"/>
        <color rgb="FF00EA6A"/>
      </colorScale>
    </cfRule>
  </conditionalFormatting>
  <conditionalFormatting sqref="AX33">
    <cfRule type="colorScale" priority="34">
      <colorScale>
        <cfvo type="num" val="0"/>
        <cfvo type="num" val="1"/>
        <color theme="9"/>
        <color rgb="FF00EA6A"/>
      </colorScale>
    </cfRule>
  </conditionalFormatting>
  <conditionalFormatting sqref="AR42:AR75">
    <cfRule type="cellIs" dxfId="66" priority="28" operator="equal">
      <formula>"Probability"</formula>
    </cfRule>
    <cfRule type="cellIs" dxfId="65" priority="29" operator="equal">
      <formula>"RPR"</formula>
    </cfRule>
    <cfRule type="cellIs" dxfId="64" priority="30" operator="equal">
      <formula>"Algebra"</formula>
    </cfRule>
    <cfRule type="cellIs" dxfId="63" priority="31" operator="equal">
      <formula>"Number"</formula>
    </cfRule>
    <cfRule type="cellIs" dxfId="62" priority="32" operator="equal">
      <formula>"Geometry and measures"</formula>
    </cfRule>
    <cfRule type="cellIs" dxfId="61" priority="33" operator="equal">
      <formula>"Statistics"</formula>
    </cfRule>
  </conditionalFormatting>
  <conditionalFormatting sqref="AS42:AS75">
    <cfRule type="cellIs" dxfId="60" priority="25" operator="equal">
      <formula>"AO3"</formula>
    </cfRule>
    <cfRule type="cellIs" dxfId="59" priority="26" operator="equal">
      <formula>"AO2"</formula>
    </cfRule>
    <cfRule type="cellIs" dxfId="58" priority="27" operator="equal">
      <formula>"AO1"</formula>
    </cfRule>
  </conditionalFormatting>
  <conditionalFormatting sqref="AR77:AR110">
    <cfRule type="cellIs" dxfId="57" priority="19" operator="equal">
      <formula>"Probability"</formula>
    </cfRule>
    <cfRule type="cellIs" dxfId="56" priority="20" operator="equal">
      <formula>"RPR"</formula>
    </cfRule>
    <cfRule type="cellIs" dxfId="55" priority="21" operator="equal">
      <formula>"Algebra"</formula>
    </cfRule>
    <cfRule type="cellIs" dxfId="54" priority="22" operator="equal">
      <formula>"Number"</formula>
    </cfRule>
    <cfRule type="cellIs" dxfId="53" priority="23" operator="equal">
      <formula>"Geometry and measures"</formula>
    </cfRule>
    <cfRule type="cellIs" dxfId="52" priority="24" operator="equal">
      <formula>"Statistics"</formula>
    </cfRule>
  </conditionalFormatting>
  <conditionalFormatting sqref="AS77:AS110">
    <cfRule type="cellIs" dxfId="51" priority="16" operator="equal">
      <formula>"AO3"</formula>
    </cfRule>
    <cfRule type="cellIs" dxfId="50" priority="17" operator="equal">
      <formula>"AO2"</formula>
    </cfRule>
    <cfRule type="cellIs" dxfId="49" priority="18" operator="equal">
      <formula>"AO1"</formula>
    </cfRule>
  </conditionalFormatting>
  <conditionalFormatting sqref="AR112:AR145">
    <cfRule type="cellIs" dxfId="48" priority="10" operator="equal">
      <formula>"Probability"</formula>
    </cfRule>
    <cfRule type="cellIs" dxfId="47" priority="11" operator="equal">
      <formula>"RPR"</formula>
    </cfRule>
    <cfRule type="cellIs" dxfId="46" priority="12" stopIfTrue="1" operator="equal">
      <formula>"Algebra"</formula>
    </cfRule>
    <cfRule type="cellIs" dxfId="45" priority="13" stopIfTrue="1" operator="equal">
      <formula>"Number"</formula>
    </cfRule>
    <cfRule type="cellIs" dxfId="44" priority="14" stopIfTrue="1" operator="equal">
      <formula>"Geometry and measures"</formula>
    </cfRule>
    <cfRule type="cellIs" dxfId="43" priority="15" stopIfTrue="1" operator="equal">
      <formula>"Statistics"</formula>
    </cfRule>
  </conditionalFormatting>
  <conditionalFormatting sqref="AS112:AS145">
    <cfRule type="cellIs" dxfId="42" priority="7" operator="equal">
      <formula>"AO3"</formula>
    </cfRule>
    <cfRule type="cellIs" dxfId="41" priority="8" operator="equal">
      <formula>"AO2"</formula>
    </cfRule>
    <cfRule type="cellIs" dxfId="40" priority="9" operator="equal">
      <formula>"AO1"</formula>
    </cfRule>
  </conditionalFormatting>
  <conditionalFormatting sqref="D121:AQ122 D112:AQ112 D98:AQ99 D91:AQ91 D87:AQ88 D85:AQ85 D82:AQ83 D78:AQ79 D69:AQ71 D67:AQ67 D64:AQ65 D53:AQ53 D45:AQ45 D42:AQ42">
    <cfRule type="cellIs" dxfId="39" priority="6" operator="greaterThan">
      <formula>1</formula>
    </cfRule>
  </conditionalFormatting>
  <conditionalFormatting sqref="D132:AQ132 D127:AQ128 D124:AQ124 D120:AQ120 D115:AQ118 D113:AQ113 D102:AQ102 D100:AQ100 D96:AQ97 D90:AQ90 D81:AQ81 D66:AQ66 D59:AQ59 D51:AQ52 D44:AQ44">
    <cfRule type="cellIs" dxfId="38" priority="5" operator="greaterThan">
      <formula>2</formula>
    </cfRule>
  </conditionalFormatting>
  <conditionalFormatting sqref="D141:AQ143 D137:AQ139 D133:AQ133 D129:AQ131 D125:AQ125 D119:AQ119 D103:AQ103 D101:AQ101 D92:AQ92 D89:AQ89 D84:AQ84 D77:AQ77 D72:AQ72 D60:AQ60 D58:AQ58 D56:AQ56 D54:AQ54 D49:AQ50 D43:AQ43">
    <cfRule type="cellIs" dxfId="37" priority="4" operator="greaterThan">
      <formula>3</formula>
    </cfRule>
  </conditionalFormatting>
  <conditionalFormatting sqref="D140:AQ140 D136:AQ136 D126:AQ126 D123:AQ123 D114:AQ114 D107:AQ108 D94:AQ94 D86:AQ86 D73:AQ73 D62:AQ63 D55:AQ55 D47:AQ48 D46:AQ46">
    <cfRule type="cellIs" dxfId="36" priority="3" operator="greaterThan">
      <formula>4</formula>
    </cfRule>
  </conditionalFormatting>
  <conditionalFormatting sqref="D144:AQ145 D134:AQ134 D104:AQ106 D93:AQ93 D80:AQ80 D75:AQ75 D74:AQ74">
    <cfRule type="cellIs" dxfId="35" priority="2" operator="greaterThan">
      <formula>5</formula>
    </cfRule>
  </conditionalFormatting>
  <conditionalFormatting sqref="D135:AQ135 D109:AQ110 D68:AQ68 D61:AQ61">
    <cfRule type="cellIs" dxfId="34" priority="1" operator="greaterThan">
      <formula>6</formula>
    </cfRule>
  </conditionalFormatting>
  <dataValidations count="3">
    <dataValidation type="whole" operator="lessThanOrEqual" allowBlank="1" showInputMessage="1" showErrorMessage="1" errorTitle="Error" error="The maximum mark for this question is 3 marks." sqref="VID122:VJG122 D65616:AQ65616 JB65616:KE65616 SX65616:UA65616 ACT65616:ADW65616 AMP65616:ANS65616 AWL65616:AXO65616 BGH65616:BHK65616 BQD65616:BRG65616 BZZ65616:CBC65616 CJV65616:CKY65616 CTR65616:CUU65616 DDN65616:DEQ65616 DNJ65616:DOM65616 DXF65616:DYI65616 EHB65616:EIE65616 EQX65616:ESA65616 FAT65616:FBW65616 FKP65616:FLS65616 FUL65616:FVO65616 GEH65616:GFK65616 GOD65616:GPG65616 GXZ65616:GZC65616 HHV65616:HIY65616 HRR65616:HSU65616 IBN65616:ICQ65616 ILJ65616:IMM65616 IVF65616:IWI65616 JFB65616:JGE65616 JOX65616:JQA65616 JYT65616:JZW65616 KIP65616:KJS65616 KSL65616:KTO65616 LCH65616:LDK65616 LMD65616:LNG65616 LVZ65616:LXC65616 MFV65616:MGY65616 MPR65616:MQU65616 MZN65616:NAQ65616 NJJ65616:NKM65616 NTF65616:NUI65616 ODB65616:OEE65616 OMX65616:OOA65616 OWT65616:OXW65616 PGP65616:PHS65616 PQL65616:PRO65616 QAH65616:QBK65616 QKD65616:QLG65616 QTZ65616:QVC65616 RDV65616:REY65616 RNR65616:ROU65616 RXN65616:RYQ65616 SHJ65616:SIM65616 SRF65616:SSI65616 TBB65616:TCE65616 TKX65616:TMA65616 TUT65616:TVW65616 UEP65616:UFS65616 UOL65616:UPO65616 UYH65616:UZK65616 VID65616:VJG65616 VRZ65616:VTC65616 WBV65616:WCY65616 WLR65616:WMU65616 WVN65616:WWQ65616 D131152:AQ131152 JB131152:KE131152 SX131152:UA131152 ACT131152:ADW131152 AMP131152:ANS131152 AWL131152:AXO131152 BGH131152:BHK131152 BQD131152:BRG131152 BZZ131152:CBC131152 CJV131152:CKY131152 CTR131152:CUU131152 DDN131152:DEQ131152 DNJ131152:DOM131152 DXF131152:DYI131152 EHB131152:EIE131152 EQX131152:ESA131152 FAT131152:FBW131152 FKP131152:FLS131152 FUL131152:FVO131152 GEH131152:GFK131152 GOD131152:GPG131152 GXZ131152:GZC131152 HHV131152:HIY131152 HRR131152:HSU131152 IBN131152:ICQ131152 ILJ131152:IMM131152 IVF131152:IWI131152 JFB131152:JGE131152 JOX131152:JQA131152 JYT131152:JZW131152 KIP131152:KJS131152 KSL131152:KTO131152 LCH131152:LDK131152 LMD131152:LNG131152 LVZ131152:LXC131152 MFV131152:MGY131152 MPR131152:MQU131152 MZN131152:NAQ131152 NJJ131152:NKM131152 NTF131152:NUI131152 ODB131152:OEE131152 OMX131152:OOA131152 OWT131152:OXW131152 PGP131152:PHS131152 PQL131152:PRO131152 QAH131152:QBK131152 QKD131152:QLG131152 QTZ131152:QVC131152 RDV131152:REY131152 RNR131152:ROU131152 RXN131152:RYQ131152 SHJ131152:SIM131152 SRF131152:SSI131152 TBB131152:TCE131152 TKX131152:TMA131152 TUT131152:TVW131152 UEP131152:UFS131152 UOL131152:UPO131152 UYH131152:UZK131152 VID131152:VJG131152 VRZ131152:VTC131152 WBV131152:WCY131152 WLR131152:WMU131152 WVN131152:WWQ131152 D196688:AQ196688 JB196688:KE196688 SX196688:UA196688 ACT196688:ADW196688 AMP196688:ANS196688 AWL196688:AXO196688 BGH196688:BHK196688 BQD196688:BRG196688 BZZ196688:CBC196688 CJV196688:CKY196688 CTR196688:CUU196688 DDN196688:DEQ196688 DNJ196688:DOM196688 DXF196688:DYI196688 EHB196688:EIE196688 EQX196688:ESA196688 FAT196688:FBW196688 FKP196688:FLS196688 FUL196688:FVO196688 GEH196688:GFK196688 GOD196688:GPG196688 GXZ196688:GZC196688 HHV196688:HIY196688 HRR196688:HSU196688 IBN196688:ICQ196688 ILJ196688:IMM196688 IVF196688:IWI196688 JFB196688:JGE196688 JOX196688:JQA196688 JYT196688:JZW196688 KIP196688:KJS196688 KSL196688:KTO196688 LCH196688:LDK196688 LMD196688:LNG196688 LVZ196688:LXC196688 MFV196688:MGY196688 MPR196688:MQU196688 MZN196688:NAQ196688 NJJ196688:NKM196688 NTF196688:NUI196688 ODB196688:OEE196688 OMX196688:OOA196688 OWT196688:OXW196688 PGP196688:PHS196688 PQL196688:PRO196688 QAH196688:QBK196688 QKD196688:QLG196688 QTZ196688:QVC196688 RDV196688:REY196688 RNR196688:ROU196688 RXN196688:RYQ196688 SHJ196688:SIM196688 SRF196688:SSI196688 TBB196688:TCE196688 TKX196688:TMA196688 TUT196688:TVW196688 UEP196688:UFS196688 UOL196688:UPO196688 UYH196688:UZK196688 VID196688:VJG196688 VRZ196688:VTC196688 WBV196688:WCY196688 WLR196688:WMU196688 WVN196688:WWQ196688 D262224:AQ262224 JB262224:KE262224 SX262224:UA262224 ACT262224:ADW262224 AMP262224:ANS262224 AWL262224:AXO262224 BGH262224:BHK262224 BQD262224:BRG262224 BZZ262224:CBC262224 CJV262224:CKY262224 CTR262224:CUU262224 DDN262224:DEQ262224 DNJ262224:DOM262224 DXF262224:DYI262224 EHB262224:EIE262224 EQX262224:ESA262224 FAT262224:FBW262224 FKP262224:FLS262224 FUL262224:FVO262224 GEH262224:GFK262224 GOD262224:GPG262224 GXZ262224:GZC262224 HHV262224:HIY262224 HRR262224:HSU262224 IBN262224:ICQ262224 ILJ262224:IMM262224 IVF262224:IWI262224 JFB262224:JGE262224 JOX262224:JQA262224 JYT262224:JZW262224 KIP262224:KJS262224 KSL262224:KTO262224 LCH262224:LDK262224 LMD262224:LNG262224 LVZ262224:LXC262224 MFV262224:MGY262224 MPR262224:MQU262224 MZN262224:NAQ262224 NJJ262224:NKM262224 NTF262224:NUI262224 ODB262224:OEE262224 OMX262224:OOA262224 OWT262224:OXW262224 PGP262224:PHS262224 PQL262224:PRO262224 QAH262224:QBK262224 QKD262224:QLG262224 QTZ262224:QVC262224 RDV262224:REY262224 RNR262224:ROU262224 RXN262224:RYQ262224 SHJ262224:SIM262224 SRF262224:SSI262224 TBB262224:TCE262224 TKX262224:TMA262224 TUT262224:TVW262224 UEP262224:UFS262224 UOL262224:UPO262224 UYH262224:UZK262224 VID262224:VJG262224 VRZ262224:VTC262224 WBV262224:WCY262224 WLR262224:WMU262224 WVN262224:WWQ262224 D327760:AQ327760 JB327760:KE327760 SX327760:UA327760 ACT327760:ADW327760 AMP327760:ANS327760 AWL327760:AXO327760 BGH327760:BHK327760 BQD327760:BRG327760 BZZ327760:CBC327760 CJV327760:CKY327760 CTR327760:CUU327760 DDN327760:DEQ327760 DNJ327760:DOM327760 DXF327760:DYI327760 EHB327760:EIE327760 EQX327760:ESA327760 FAT327760:FBW327760 FKP327760:FLS327760 FUL327760:FVO327760 GEH327760:GFK327760 GOD327760:GPG327760 GXZ327760:GZC327760 HHV327760:HIY327760 HRR327760:HSU327760 IBN327760:ICQ327760 ILJ327760:IMM327760 IVF327760:IWI327760 JFB327760:JGE327760 JOX327760:JQA327760 JYT327760:JZW327760 KIP327760:KJS327760 KSL327760:KTO327760 LCH327760:LDK327760 LMD327760:LNG327760 LVZ327760:LXC327760 MFV327760:MGY327760 MPR327760:MQU327760 MZN327760:NAQ327760 NJJ327760:NKM327760 NTF327760:NUI327760 ODB327760:OEE327760 OMX327760:OOA327760 OWT327760:OXW327760 PGP327760:PHS327760 PQL327760:PRO327760 QAH327760:QBK327760 QKD327760:QLG327760 QTZ327760:QVC327760 RDV327760:REY327760 RNR327760:ROU327760 RXN327760:RYQ327760 SHJ327760:SIM327760 SRF327760:SSI327760 TBB327760:TCE327760 TKX327760:TMA327760 TUT327760:TVW327760 UEP327760:UFS327760 UOL327760:UPO327760 UYH327760:UZK327760 VID327760:VJG327760 VRZ327760:VTC327760 WBV327760:WCY327760 WLR327760:WMU327760 WVN327760:WWQ327760 D393296:AQ393296 JB393296:KE393296 SX393296:UA393296 ACT393296:ADW393296 AMP393296:ANS393296 AWL393296:AXO393296 BGH393296:BHK393296 BQD393296:BRG393296 BZZ393296:CBC393296 CJV393296:CKY393296 CTR393296:CUU393296 DDN393296:DEQ393296 DNJ393296:DOM393296 DXF393296:DYI393296 EHB393296:EIE393296 EQX393296:ESA393296 FAT393296:FBW393296 FKP393296:FLS393296 FUL393296:FVO393296 GEH393296:GFK393296 GOD393296:GPG393296 GXZ393296:GZC393296 HHV393296:HIY393296 HRR393296:HSU393296 IBN393296:ICQ393296 ILJ393296:IMM393296 IVF393296:IWI393296 JFB393296:JGE393296 JOX393296:JQA393296 JYT393296:JZW393296 KIP393296:KJS393296 KSL393296:KTO393296 LCH393296:LDK393296 LMD393296:LNG393296 LVZ393296:LXC393296 MFV393296:MGY393296 MPR393296:MQU393296 MZN393296:NAQ393296 NJJ393296:NKM393296 NTF393296:NUI393296 ODB393296:OEE393296 OMX393296:OOA393296 OWT393296:OXW393296 PGP393296:PHS393296 PQL393296:PRO393296 QAH393296:QBK393296 QKD393296:QLG393296 QTZ393296:QVC393296 RDV393296:REY393296 RNR393296:ROU393296 RXN393296:RYQ393296 SHJ393296:SIM393296 SRF393296:SSI393296 TBB393296:TCE393296 TKX393296:TMA393296 TUT393296:TVW393296 UEP393296:UFS393296 UOL393296:UPO393296 UYH393296:UZK393296 VID393296:VJG393296 VRZ393296:VTC393296 WBV393296:WCY393296 WLR393296:WMU393296 WVN393296:WWQ393296 D458832:AQ458832 JB458832:KE458832 SX458832:UA458832 ACT458832:ADW458832 AMP458832:ANS458832 AWL458832:AXO458832 BGH458832:BHK458832 BQD458832:BRG458832 BZZ458832:CBC458832 CJV458832:CKY458832 CTR458832:CUU458832 DDN458832:DEQ458832 DNJ458832:DOM458832 DXF458832:DYI458832 EHB458832:EIE458832 EQX458832:ESA458832 FAT458832:FBW458832 FKP458832:FLS458832 FUL458832:FVO458832 GEH458832:GFK458832 GOD458832:GPG458832 GXZ458832:GZC458832 HHV458832:HIY458832 HRR458832:HSU458832 IBN458832:ICQ458832 ILJ458832:IMM458832 IVF458832:IWI458832 JFB458832:JGE458832 JOX458832:JQA458832 JYT458832:JZW458832 KIP458832:KJS458832 KSL458832:KTO458832 LCH458832:LDK458832 LMD458832:LNG458832 LVZ458832:LXC458832 MFV458832:MGY458832 MPR458832:MQU458832 MZN458832:NAQ458832 NJJ458832:NKM458832 NTF458832:NUI458832 ODB458832:OEE458832 OMX458832:OOA458832 OWT458832:OXW458832 PGP458832:PHS458832 PQL458832:PRO458832 QAH458832:QBK458832 QKD458832:QLG458832 QTZ458832:QVC458832 RDV458832:REY458832 RNR458832:ROU458832 RXN458832:RYQ458832 SHJ458832:SIM458832 SRF458832:SSI458832 TBB458832:TCE458832 TKX458832:TMA458832 TUT458832:TVW458832 UEP458832:UFS458832 UOL458832:UPO458832 UYH458832:UZK458832 VID458832:VJG458832 VRZ458832:VTC458832 WBV458832:WCY458832 WLR458832:WMU458832 WVN458832:WWQ458832 D524368:AQ524368 JB524368:KE524368 SX524368:UA524368 ACT524368:ADW524368 AMP524368:ANS524368 AWL524368:AXO524368 BGH524368:BHK524368 BQD524368:BRG524368 BZZ524368:CBC524368 CJV524368:CKY524368 CTR524368:CUU524368 DDN524368:DEQ524368 DNJ524368:DOM524368 DXF524368:DYI524368 EHB524368:EIE524368 EQX524368:ESA524368 FAT524368:FBW524368 FKP524368:FLS524368 FUL524368:FVO524368 GEH524368:GFK524368 GOD524368:GPG524368 GXZ524368:GZC524368 HHV524368:HIY524368 HRR524368:HSU524368 IBN524368:ICQ524368 ILJ524368:IMM524368 IVF524368:IWI524368 JFB524368:JGE524368 JOX524368:JQA524368 JYT524368:JZW524368 KIP524368:KJS524368 KSL524368:KTO524368 LCH524368:LDK524368 LMD524368:LNG524368 LVZ524368:LXC524368 MFV524368:MGY524368 MPR524368:MQU524368 MZN524368:NAQ524368 NJJ524368:NKM524368 NTF524368:NUI524368 ODB524368:OEE524368 OMX524368:OOA524368 OWT524368:OXW524368 PGP524368:PHS524368 PQL524368:PRO524368 QAH524368:QBK524368 QKD524368:QLG524368 QTZ524368:QVC524368 RDV524368:REY524368 RNR524368:ROU524368 RXN524368:RYQ524368 SHJ524368:SIM524368 SRF524368:SSI524368 TBB524368:TCE524368 TKX524368:TMA524368 TUT524368:TVW524368 UEP524368:UFS524368 UOL524368:UPO524368 UYH524368:UZK524368 VID524368:VJG524368 VRZ524368:VTC524368 WBV524368:WCY524368 WLR524368:WMU524368 WVN524368:WWQ524368 D589904:AQ589904 JB589904:KE589904 SX589904:UA589904 ACT589904:ADW589904 AMP589904:ANS589904 AWL589904:AXO589904 BGH589904:BHK589904 BQD589904:BRG589904 BZZ589904:CBC589904 CJV589904:CKY589904 CTR589904:CUU589904 DDN589904:DEQ589904 DNJ589904:DOM589904 DXF589904:DYI589904 EHB589904:EIE589904 EQX589904:ESA589904 FAT589904:FBW589904 FKP589904:FLS589904 FUL589904:FVO589904 GEH589904:GFK589904 GOD589904:GPG589904 GXZ589904:GZC589904 HHV589904:HIY589904 HRR589904:HSU589904 IBN589904:ICQ589904 ILJ589904:IMM589904 IVF589904:IWI589904 JFB589904:JGE589904 JOX589904:JQA589904 JYT589904:JZW589904 KIP589904:KJS589904 KSL589904:KTO589904 LCH589904:LDK589904 LMD589904:LNG589904 LVZ589904:LXC589904 MFV589904:MGY589904 MPR589904:MQU589904 MZN589904:NAQ589904 NJJ589904:NKM589904 NTF589904:NUI589904 ODB589904:OEE589904 OMX589904:OOA589904 OWT589904:OXW589904 PGP589904:PHS589904 PQL589904:PRO589904 QAH589904:QBK589904 QKD589904:QLG589904 QTZ589904:QVC589904 RDV589904:REY589904 RNR589904:ROU589904 RXN589904:RYQ589904 SHJ589904:SIM589904 SRF589904:SSI589904 TBB589904:TCE589904 TKX589904:TMA589904 TUT589904:TVW589904 UEP589904:UFS589904 UOL589904:UPO589904 UYH589904:UZK589904 VID589904:VJG589904 VRZ589904:VTC589904 WBV589904:WCY589904 WLR589904:WMU589904 WVN589904:WWQ589904 D655440:AQ655440 JB655440:KE655440 SX655440:UA655440 ACT655440:ADW655440 AMP655440:ANS655440 AWL655440:AXO655440 BGH655440:BHK655440 BQD655440:BRG655440 BZZ655440:CBC655440 CJV655440:CKY655440 CTR655440:CUU655440 DDN655440:DEQ655440 DNJ655440:DOM655440 DXF655440:DYI655440 EHB655440:EIE655440 EQX655440:ESA655440 FAT655440:FBW655440 FKP655440:FLS655440 FUL655440:FVO655440 GEH655440:GFK655440 GOD655440:GPG655440 GXZ655440:GZC655440 HHV655440:HIY655440 HRR655440:HSU655440 IBN655440:ICQ655440 ILJ655440:IMM655440 IVF655440:IWI655440 JFB655440:JGE655440 JOX655440:JQA655440 JYT655440:JZW655440 KIP655440:KJS655440 KSL655440:KTO655440 LCH655440:LDK655440 LMD655440:LNG655440 LVZ655440:LXC655440 MFV655440:MGY655440 MPR655440:MQU655440 MZN655440:NAQ655440 NJJ655440:NKM655440 NTF655440:NUI655440 ODB655440:OEE655440 OMX655440:OOA655440 OWT655440:OXW655440 PGP655440:PHS655440 PQL655440:PRO655440 QAH655440:QBK655440 QKD655440:QLG655440 QTZ655440:QVC655440 RDV655440:REY655440 RNR655440:ROU655440 RXN655440:RYQ655440 SHJ655440:SIM655440 SRF655440:SSI655440 TBB655440:TCE655440 TKX655440:TMA655440 TUT655440:TVW655440 UEP655440:UFS655440 UOL655440:UPO655440 UYH655440:UZK655440 VID655440:VJG655440 VRZ655440:VTC655440 WBV655440:WCY655440 WLR655440:WMU655440 WVN655440:WWQ655440 D720976:AQ720976 JB720976:KE720976 SX720976:UA720976 ACT720976:ADW720976 AMP720976:ANS720976 AWL720976:AXO720976 BGH720976:BHK720976 BQD720976:BRG720976 BZZ720976:CBC720976 CJV720976:CKY720976 CTR720976:CUU720976 DDN720976:DEQ720976 DNJ720976:DOM720976 DXF720976:DYI720976 EHB720976:EIE720976 EQX720976:ESA720976 FAT720976:FBW720976 FKP720976:FLS720976 FUL720976:FVO720976 GEH720976:GFK720976 GOD720976:GPG720976 GXZ720976:GZC720976 HHV720976:HIY720976 HRR720976:HSU720976 IBN720976:ICQ720976 ILJ720976:IMM720976 IVF720976:IWI720976 JFB720976:JGE720976 JOX720976:JQA720976 JYT720976:JZW720976 KIP720976:KJS720976 KSL720976:KTO720976 LCH720976:LDK720976 LMD720976:LNG720976 LVZ720976:LXC720976 MFV720976:MGY720976 MPR720976:MQU720976 MZN720976:NAQ720976 NJJ720976:NKM720976 NTF720976:NUI720976 ODB720976:OEE720976 OMX720976:OOA720976 OWT720976:OXW720976 PGP720976:PHS720976 PQL720976:PRO720976 QAH720976:QBK720976 QKD720976:QLG720976 QTZ720976:QVC720976 RDV720976:REY720976 RNR720976:ROU720976 RXN720976:RYQ720976 SHJ720976:SIM720976 SRF720976:SSI720976 TBB720976:TCE720976 TKX720976:TMA720976 TUT720976:TVW720976 UEP720976:UFS720976 UOL720976:UPO720976 UYH720976:UZK720976 VID720976:VJG720976 VRZ720976:VTC720976 WBV720976:WCY720976 WLR720976:WMU720976 WVN720976:WWQ720976 D786512:AQ786512 JB786512:KE786512 SX786512:UA786512 ACT786512:ADW786512 AMP786512:ANS786512 AWL786512:AXO786512 BGH786512:BHK786512 BQD786512:BRG786512 BZZ786512:CBC786512 CJV786512:CKY786512 CTR786512:CUU786512 DDN786512:DEQ786512 DNJ786512:DOM786512 DXF786512:DYI786512 EHB786512:EIE786512 EQX786512:ESA786512 FAT786512:FBW786512 FKP786512:FLS786512 FUL786512:FVO786512 GEH786512:GFK786512 GOD786512:GPG786512 GXZ786512:GZC786512 HHV786512:HIY786512 HRR786512:HSU786512 IBN786512:ICQ786512 ILJ786512:IMM786512 IVF786512:IWI786512 JFB786512:JGE786512 JOX786512:JQA786512 JYT786512:JZW786512 KIP786512:KJS786512 KSL786512:KTO786512 LCH786512:LDK786512 LMD786512:LNG786512 LVZ786512:LXC786512 MFV786512:MGY786512 MPR786512:MQU786512 MZN786512:NAQ786512 NJJ786512:NKM786512 NTF786512:NUI786512 ODB786512:OEE786512 OMX786512:OOA786512 OWT786512:OXW786512 PGP786512:PHS786512 PQL786512:PRO786512 QAH786512:QBK786512 QKD786512:QLG786512 QTZ786512:QVC786512 RDV786512:REY786512 RNR786512:ROU786512 RXN786512:RYQ786512 SHJ786512:SIM786512 SRF786512:SSI786512 TBB786512:TCE786512 TKX786512:TMA786512 TUT786512:TVW786512 UEP786512:UFS786512 UOL786512:UPO786512 UYH786512:UZK786512 VID786512:VJG786512 VRZ786512:VTC786512 WBV786512:WCY786512 WLR786512:WMU786512 WVN786512:WWQ786512 D852048:AQ852048 JB852048:KE852048 SX852048:UA852048 ACT852048:ADW852048 AMP852048:ANS852048 AWL852048:AXO852048 BGH852048:BHK852048 BQD852048:BRG852048 BZZ852048:CBC852048 CJV852048:CKY852048 CTR852048:CUU852048 DDN852048:DEQ852048 DNJ852048:DOM852048 DXF852048:DYI852048 EHB852048:EIE852048 EQX852048:ESA852048 FAT852048:FBW852048 FKP852048:FLS852048 FUL852048:FVO852048 GEH852048:GFK852048 GOD852048:GPG852048 GXZ852048:GZC852048 HHV852048:HIY852048 HRR852048:HSU852048 IBN852048:ICQ852048 ILJ852048:IMM852048 IVF852048:IWI852048 JFB852048:JGE852048 JOX852048:JQA852048 JYT852048:JZW852048 KIP852048:KJS852048 KSL852048:KTO852048 LCH852048:LDK852048 LMD852048:LNG852048 LVZ852048:LXC852048 MFV852048:MGY852048 MPR852048:MQU852048 MZN852048:NAQ852048 NJJ852048:NKM852048 NTF852048:NUI852048 ODB852048:OEE852048 OMX852048:OOA852048 OWT852048:OXW852048 PGP852048:PHS852048 PQL852048:PRO852048 QAH852048:QBK852048 QKD852048:QLG852048 QTZ852048:QVC852048 RDV852048:REY852048 RNR852048:ROU852048 RXN852048:RYQ852048 SHJ852048:SIM852048 SRF852048:SSI852048 TBB852048:TCE852048 TKX852048:TMA852048 TUT852048:TVW852048 UEP852048:UFS852048 UOL852048:UPO852048 UYH852048:UZK852048 VID852048:VJG852048 VRZ852048:VTC852048 WBV852048:WCY852048 WLR852048:WMU852048 WVN852048:WWQ852048 D917584:AQ917584 JB917584:KE917584 SX917584:UA917584 ACT917584:ADW917584 AMP917584:ANS917584 AWL917584:AXO917584 BGH917584:BHK917584 BQD917584:BRG917584 BZZ917584:CBC917584 CJV917584:CKY917584 CTR917584:CUU917584 DDN917584:DEQ917584 DNJ917584:DOM917584 DXF917584:DYI917584 EHB917584:EIE917584 EQX917584:ESA917584 FAT917584:FBW917584 FKP917584:FLS917584 FUL917584:FVO917584 GEH917584:GFK917584 GOD917584:GPG917584 GXZ917584:GZC917584 HHV917584:HIY917584 HRR917584:HSU917584 IBN917584:ICQ917584 ILJ917584:IMM917584 IVF917584:IWI917584 JFB917584:JGE917584 JOX917584:JQA917584 JYT917584:JZW917584 KIP917584:KJS917584 KSL917584:KTO917584 LCH917584:LDK917584 LMD917584:LNG917584 LVZ917584:LXC917584 MFV917584:MGY917584 MPR917584:MQU917584 MZN917584:NAQ917584 NJJ917584:NKM917584 NTF917584:NUI917584 ODB917584:OEE917584 OMX917584:OOA917584 OWT917584:OXW917584 PGP917584:PHS917584 PQL917584:PRO917584 QAH917584:QBK917584 QKD917584:QLG917584 QTZ917584:QVC917584 RDV917584:REY917584 RNR917584:ROU917584 RXN917584:RYQ917584 SHJ917584:SIM917584 SRF917584:SSI917584 TBB917584:TCE917584 TKX917584:TMA917584 TUT917584:TVW917584 UEP917584:UFS917584 UOL917584:UPO917584 UYH917584:UZK917584 VID917584:VJG917584 VRZ917584:VTC917584 WBV917584:WCY917584 WLR917584:WMU917584 WVN917584:WWQ917584 D983120:AQ983120 JB983120:KE983120 SX983120:UA983120 ACT983120:ADW983120 AMP983120:ANS983120 AWL983120:AXO983120 BGH983120:BHK983120 BQD983120:BRG983120 BZZ983120:CBC983120 CJV983120:CKY983120 CTR983120:CUU983120 DDN983120:DEQ983120 DNJ983120:DOM983120 DXF983120:DYI983120 EHB983120:EIE983120 EQX983120:ESA983120 FAT983120:FBW983120 FKP983120:FLS983120 FUL983120:FVO983120 GEH983120:GFK983120 GOD983120:GPG983120 GXZ983120:GZC983120 HHV983120:HIY983120 HRR983120:HSU983120 IBN983120:ICQ983120 ILJ983120:IMM983120 IVF983120:IWI983120 JFB983120:JGE983120 JOX983120:JQA983120 JYT983120:JZW983120 KIP983120:KJS983120 KSL983120:KTO983120 LCH983120:LDK983120 LMD983120:LNG983120 LVZ983120:LXC983120 MFV983120:MGY983120 MPR983120:MQU983120 MZN983120:NAQ983120 NJJ983120:NKM983120 NTF983120:NUI983120 ODB983120:OEE983120 OMX983120:OOA983120 OWT983120:OXW983120 PGP983120:PHS983120 PQL983120:PRO983120 QAH983120:QBK983120 QKD983120:QLG983120 QTZ983120:QVC983120 RDV983120:REY983120 RNR983120:ROU983120 RXN983120:RYQ983120 SHJ983120:SIM983120 SRF983120:SSI983120 TBB983120:TCE983120 TKX983120:TMA983120 TUT983120:TVW983120 UEP983120:UFS983120 UOL983120:UPO983120 UYH983120:UZK983120 VID983120:VJG983120 VRZ983120:VTC983120 WBV983120:WCY983120 WLR983120:WMU983120 WVN983120:WWQ983120 WLR122:WMU122 D65599:AQ65600 JB65599:KE65600 SX65599:UA65600 ACT65599:ADW65600 AMP65599:ANS65600 AWL65599:AXO65600 BGH65599:BHK65600 BQD65599:BRG65600 BZZ65599:CBC65600 CJV65599:CKY65600 CTR65599:CUU65600 DDN65599:DEQ65600 DNJ65599:DOM65600 DXF65599:DYI65600 EHB65599:EIE65600 EQX65599:ESA65600 FAT65599:FBW65600 FKP65599:FLS65600 FUL65599:FVO65600 GEH65599:GFK65600 GOD65599:GPG65600 GXZ65599:GZC65600 HHV65599:HIY65600 HRR65599:HSU65600 IBN65599:ICQ65600 ILJ65599:IMM65600 IVF65599:IWI65600 JFB65599:JGE65600 JOX65599:JQA65600 JYT65599:JZW65600 KIP65599:KJS65600 KSL65599:KTO65600 LCH65599:LDK65600 LMD65599:LNG65600 LVZ65599:LXC65600 MFV65599:MGY65600 MPR65599:MQU65600 MZN65599:NAQ65600 NJJ65599:NKM65600 NTF65599:NUI65600 ODB65599:OEE65600 OMX65599:OOA65600 OWT65599:OXW65600 PGP65599:PHS65600 PQL65599:PRO65600 QAH65599:QBK65600 QKD65599:QLG65600 QTZ65599:QVC65600 RDV65599:REY65600 RNR65599:ROU65600 RXN65599:RYQ65600 SHJ65599:SIM65600 SRF65599:SSI65600 TBB65599:TCE65600 TKX65599:TMA65600 TUT65599:TVW65600 UEP65599:UFS65600 UOL65599:UPO65600 UYH65599:UZK65600 VID65599:VJG65600 VRZ65599:VTC65600 WBV65599:WCY65600 WLR65599:WMU65600 WVN65599:WWQ65600 D131135:AQ131136 JB131135:KE131136 SX131135:UA131136 ACT131135:ADW131136 AMP131135:ANS131136 AWL131135:AXO131136 BGH131135:BHK131136 BQD131135:BRG131136 BZZ131135:CBC131136 CJV131135:CKY131136 CTR131135:CUU131136 DDN131135:DEQ131136 DNJ131135:DOM131136 DXF131135:DYI131136 EHB131135:EIE131136 EQX131135:ESA131136 FAT131135:FBW131136 FKP131135:FLS131136 FUL131135:FVO131136 GEH131135:GFK131136 GOD131135:GPG131136 GXZ131135:GZC131136 HHV131135:HIY131136 HRR131135:HSU131136 IBN131135:ICQ131136 ILJ131135:IMM131136 IVF131135:IWI131136 JFB131135:JGE131136 JOX131135:JQA131136 JYT131135:JZW131136 KIP131135:KJS131136 KSL131135:KTO131136 LCH131135:LDK131136 LMD131135:LNG131136 LVZ131135:LXC131136 MFV131135:MGY131136 MPR131135:MQU131136 MZN131135:NAQ131136 NJJ131135:NKM131136 NTF131135:NUI131136 ODB131135:OEE131136 OMX131135:OOA131136 OWT131135:OXW131136 PGP131135:PHS131136 PQL131135:PRO131136 QAH131135:QBK131136 QKD131135:QLG131136 QTZ131135:QVC131136 RDV131135:REY131136 RNR131135:ROU131136 RXN131135:RYQ131136 SHJ131135:SIM131136 SRF131135:SSI131136 TBB131135:TCE131136 TKX131135:TMA131136 TUT131135:TVW131136 UEP131135:UFS131136 UOL131135:UPO131136 UYH131135:UZK131136 VID131135:VJG131136 VRZ131135:VTC131136 WBV131135:WCY131136 WLR131135:WMU131136 WVN131135:WWQ131136 D196671:AQ196672 JB196671:KE196672 SX196671:UA196672 ACT196671:ADW196672 AMP196671:ANS196672 AWL196671:AXO196672 BGH196671:BHK196672 BQD196671:BRG196672 BZZ196671:CBC196672 CJV196671:CKY196672 CTR196671:CUU196672 DDN196671:DEQ196672 DNJ196671:DOM196672 DXF196671:DYI196672 EHB196671:EIE196672 EQX196671:ESA196672 FAT196671:FBW196672 FKP196671:FLS196672 FUL196671:FVO196672 GEH196671:GFK196672 GOD196671:GPG196672 GXZ196671:GZC196672 HHV196671:HIY196672 HRR196671:HSU196672 IBN196671:ICQ196672 ILJ196671:IMM196672 IVF196671:IWI196672 JFB196671:JGE196672 JOX196671:JQA196672 JYT196671:JZW196672 KIP196671:KJS196672 KSL196671:KTO196672 LCH196671:LDK196672 LMD196671:LNG196672 LVZ196671:LXC196672 MFV196671:MGY196672 MPR196671:MQU196672 MZN196671:NAQ196672 NJJ196671:NKM196672 NTF196671:NUI196672 ODB196671:OEE196672 OMX196671:OOA196672 OWT196671:OXW196672 PGP196671:PHS196672 PQL196671:PRO196672 QAH196671:QBK196672 QKD196671:QLG196672 QTZ196671:QVC196672 RDV196671:REY196672 RNR196671:ROU196672 RXN196671:RYQ196672 SHJ196671:SIM196672 SRF196671:SSI196672 TBB196671:TCE196672 TKX196671:TMA196672 TUT196671:TVW196672 UEP196671:UFS196672 UOL196671:UPO196672 UYH196671:UZK196672 VID196671:VJG196672 VRZ196671:VTC196672 WBV196671:WCY196672 WLR196671:WMU196672 WVN196671:WWQ196672 D262207:AQ262208 JB262207:KE262208 SX262207:UA262208 ACT262207:ADW262208 AMP262207:ANS262208 AWL262207:AXO262208 BGH262207:BHK262208 BQD262207:BRG262208 BZZ262207:CBC262208 CJV262207:CKY262208 CTR262207:CUU262208 DDN262207:DEQ262208 DNJ262207:DOM262208 DXF262207:DYI262208 EHB262207:EIE262208 EQX262207:ESA262208 FAT262207:FBW262208 FKP262207:FLS262208 FUL262207:FVO262208 GEH262207:GFK262208 GOD262207:GPG262208 GXZ262207:GZC262208 HHV262207:HIY262208 HRR262207:HSU262208 IBN262207:ICQ262208 ILJ262207:IMM262208 IVF262207:IWI262208 JFB262207:JGE262208 JOX262207:JQA262208 JYT262207:JZW262208 KIP262207:KJS262208 KSL262207:KTO262208 LCH262207:LDK262208 LMD262207:LNG262208 LVZ262207:LXC262208 MFV262207:MGY262208 MPR262207:MQU262208 MZN262207:NAQ262208 NJJ262207:NKM262208 NTF262207:NUI262208 ODB262207:OEE262208 OMX262207:OOA262208 OWT262207:OXW262208 PGP262207:PHS262208 PQL262207:PRO262208 QAH262207:QBK262208 QKD262207:QLG262208 QTZ262207:QVC262208 RDV262207:REY262208 RNR262207:ROU262208 RXN262207:RYQ262208 SHJ262207:SIM262208 SRF262207:SSI262208 TBB262207:TCE262208 TKX262207:TMA262208 TUT262207:TVW262208 UEP262207:UFS262208 UOL262207:UPO262208 UYH262207:UZK262208 VID262207:VJG262208 VRZ262207:VTC262208 WBV262207:WCY262208 WLR262207:WMU262208 WVN262207:WWQ262208 D327743:AQ327744 JB327743:KE327744 SX327743:UA327744 ACT327743:ADW327744 AMP327743:ANS327744 AWL327743:AXO327744 BGH327743:BHK327744 BQD327743:BRG327744 BZZ327743:CBC327744 CJV327743:CKY327744 CTR327743:CUU327744 DDN327743:DEQ327744 DNJ327743:DOM327744 DXF327743:DYI327744 EHB327743:EIE327744 EQX327743:ESA327744 FAT327743:FBW327744 FKP327743:FLS327744 FUL327743:FVO327744 GEH327743:GFK327744 GOD327743:GPG327744 GXZ327743:GZC327744 HHV327743:HIY327744 HRR327743:HSU327744 IBN327743:ICQ327744 ILJ327743:IMM327744 IVF327743:IWI327744 JFB327743:JGE327744 JOX327743:JQA327744 JYT327743:JZW327744 KIP327743:KJS327744 KSL327743:KTO327744 LCH327743:LDK327744 LMD327743:LNG327744 LVZ327743:LXC327744 MFV327743:MGY327744 MPR327743:MQU327744 MZN327743:NAQ327744 NJJ327743:NKM327744 NTF327743:NUI327744 ODB327743:OEE327744 OMX327743:OOA327744 OWT327743:OXW327744 PGP327743:PHS327744 PQL327743:PRO327744 QAH327743:QBK327744 QKD327743:QLG327744 QTZ327743:QVC327744 RDV327743:REY327744 RNR327743:ROU327744 RXN327743:RYQ327744 SHJ327743:SIM327744 SRF327743:SSI327744 TBB327743:TCE327744 TKX327743:TMA327744 TUT327743:TVW327744 UEP327743:UFS327744 UOL327743:UPO327744 UYH327743:UZK327744 VID327743:VJG327744 VRZ327743:VTC327744 WBV327743:WCY327744 WLR327743:WMU327744 WVN327743:WWQ327744 D393279:AQ393280 JB393279:KE393280 SX393279:UA393280 ACT393279:ADW393280 AMP393279:ANS393280 AWL393279:AXO393280 BGH393279:BHK393280 BQD393279:BRG393280 BZZ393279:CBC393280 CJV393279:CKY393280 CTR393279:CUU393280 DDN393279:DEQ393280 DNJ393279:DOM393280 DXF393279:DYI393280 EHB393279:EIE393280 EQX393279:ESA393280 FAT393279:FBW393280 FKP393279:FLS393280 FUL393279:FVO393280 GEH393279:GFK393280 GOD393279:GPG393280 GXZ393279:GZC393280 HHV393279:HIY393280 HRR393279:HSU393280 IBN393279:ICQ393280 ILJ393279:IMM393280 IVF393279:IWI393280 JFB393279:JGE393280 JOX393279:JQA393280 JYT393279:JZW393280 KIP393279:KJS393280 KSL393279:KTO393280 LCH393279:LDK393280 LMD393279:LNG393280 LVZ393279:LXC393280 MFV393279:MGY393280 MPR393279:MQU393280 MZN393279:NAQ393280 NJJ393279:NKM393280 NTF393279:NUI393280 ODB393279:OEE393280 OMX393279:OOA393280 OWT393279:OXW393280 PGP393279:PHS393280 PQL393279:PRO393280 QAH393279:QBK393280 QKD393279:QLG393280 QTZ393279:QVC393280 RDV393279:REY393280 RNR393279:ROU393280 RXN393279:RYQ393280 SHJ393279:SIM393280 SRF393279:SSI393280 TBB393279:TCE393280 TKX393279:TMA393280 TUT393279:TVW393280 UEP393279:UFS393280 UOL393279:UPO393280 UYH393279:UZK393280 VID393279:VJG393280 VRZ393279:VTC393280 WBV393279:WCY393280 WLR393279:WMU393280 WVN393279:WWQ393280 D458815:AQ458816 JB458815:KE458816 SX458815:UA458816 ACT458815:ADW458816 AMP458815:ANS458816 AWL458815:AXO458816 BGH458815:BHK458816 BQD458815:BRG458816 BZZ458815:CBC458816 CJV458815:CKY458816 CTR458815:CUU458816 DDN458815:DEQ458816 DNJ458815:DOM458816 DXF458815:DYI458816 EHB458815:EIE458816 EQX458815:ESA458816 FAT458815:FBW458816 FKP458815:FLS458816 FUL458815:FVO458816 GEH458815:GFK458816 GOD458815:GPG458816 GXZ458815:GZC458816 HHV458815:HIY458816 HRR458815:HSU458816 IBN458815:ICQ458816 ILJ458815:IMM458816 IVF458815:IWI458816 JFB458815:JGE458816 JOX458815:JQA458816 JYT458815:JZW458816 KIP458815:KJS458816 KSL458815:KTO458816 LCH458815:LDK458816 LMD458815:LNG458816 LVZ458815:LXC458816 MFV458815:MGY458816 MPR458815:MQU458816 MZN458815:NAQ458816 NJJ458815:NKM458816 NTF458815:NUI458816 ODB458815:OEE458816 OMX458815:OOA458816 OWT458815:OXW458816 PGP458815:PHS458816 PQL458815:PRO458816 QAH458815:QBK458816 QKD458815:QLG458816 QTZ458815:QVC458816 RDV458815:REY458816 RNR458815:ROU458816 RXN458815:RYQ458816 SHJ458815:SIM458816 SRF458815:SSI458816 TBB458815:TCE458816 TKX458815:TMA458816 TUT458815:TVW458816 UEP458815:UFS458816 UOL458815:UPO458816 UYH458815:UZK458816 VID458815:VJG458816 VRZ458815:VTC458816 WBV458815:WCY458816 WLR458815:WMU458816 WVN458815:WWQ458816 D524351:AQ524352 JB524351:KE524352 SX524351:UA524352 ACT524351:ADW524352 AMP524351:ANS524352 AWL524351:AXO524352 BGH524351:BHK524352 BQD524351:BRG524352 BZZ524351:CBC524352 CJV524351:CKY524352 CTR524351:CUU524352 DDN524351:DEQ524352 DNJ524351:DOM524352 DXF524351:DYI524352 EHB524351:EIE524352 EQX524351:ESA524352 FAT524351:FBW524352 FKP524351:FLS524352 FUL524351:FVO524352 GEH524351:GFK524352 GOD524351:GPG524352 GXZ524351:GZC524352 HHV524351:HIY524352 HRR524351:HSU524352 IBN524351:ICQ524352 ILJ524351:IMM524352 IVF524351:IWI524352 JFB524351:JGE524352 JOX524351:JQA524352 JYT524351:JZW524352 KIP524351:KJS524352 KSL524351:KTO524352 LCH524351:LDK524352 LMD524351:LNG524352 LVZ524351:LXC524352 MFV524351:MGY524352 MPR524351:MQU524352 MZN524351:NAQ524352 NJJ524351:NKM524352 NTF524351:NUI524352 ODB524351:OEE524352 OMX524351:OOA524352 OWT524351:OXW524352 PGP524351:PHS524352 PQL524351:PRO524352 QAH524351:QBK524352 QKD524351:QLG524352 QTZ524351:QVC524352 RDV524351:REY524352 RNR524351:ROU524352 RXN524351:RYQ524352 SHJ524351:SIM524352 SRF524351:SSI524352 TBB524351:TCE524352 TKX524351:TMA524352 TUT524351:TVW524352 UEP524351:UFS524352 UOL524351:UPO524352 UYH524351:UZK524352 VID524351:VJG524352 VRZ524351:VTC524352 WBV524351:WCY524352 WLR524351:WMU524352 WVN524351:WWQ524352 D589887:AQ589888 JB589887:KE589888 SX589887:UA589888 ACT589887:ADW589888 AMP589887:ANS589888 AWL589887:AXO589888 BGH589887:BHK589888 BQD589887:BRG589888 BZZ589887:CBC589888 CJV589887:CKY589888 CTR589887:CUU589888 DDN589887:DEQ589888 DNJ589887:DOM589888 DXF589887:DYI589888 EHB589887:EIE589888 EQX589887:ESA589888 FAT589887:FBW589888 FKP589887:FLS589888 FUL589887:FVO589888 GEH589887:GFK589888 GOD589887:GPG589888 GXZ589887:GZC589888 HHV589887:HIY589888 HRR589887:HSU589888 IBN589887:ICQ589888 ILJ589887:IMM589888 IVF589887:IWI589888 JFB589887:JGE589888 JOX589887:JQA589888 JYT589887:JZW589888 KIP589887:KJS589888 KSL589887:KTO589888 LCH589887:LDK589888 LMD589887:LNG589888 LVZ589887:LXC589888 MFV589887:MGY589888 MPR589887:MQU589888 MZN589887:NAQ589888 NJJ589887:NKM589888 NTF589887:NUI589888 ODB589887:OEE589888 OMX589887:OOA589888 OWT589887:OXW589888 PGP589887:PHS589888 PQL589887:PRO589888 QAH589887:QBK589888 QKD589887:QLG589888 QTZ589887:QVC589888 RDV589887:REY589888 RNR589887:ROU589888 RXN589887:RYQ589888 SHJ589887:SIM589888 SRF589887:SSI589888 TBB589887:TCE589888 TKX589887:TMA589888 TUT589887:TVW589888 UEP589887:UFS589888 UOL589887:UPO589888 UYH589887:UZK589888 VID589887:VJG589888 VRZ589887:VTC589888 WBV589887:WCY589888 WLR589887:WMU589888 WVN589887:WWQ589888 D655423:AQ655424 JB655423:KE655424 SX655423:UA655424 ACT655423:ADW655424 AMP655423:ANS655424 AWL655423:AXO655424 BGH655423:BHK655424 BQD655423:BRG655424 BZZ655423:CBC655424 CJV655423:CKY655424 CTR655423:CUU655424 DDN655423:DEQ655424 DNJ655423:DOM655424 DXF655423:DYI655424 EHB655423:EIE655424 EQX655423:ESA655424 FAT655423:FBW655424 FKP655423:FLS655424 FUL655423:FVO655424 GEH655423:GFK655424 GOD655423:GPG655424 GXZ655423:GZC655424 HHV655423:HIY655424 HRR655423:HSU655424 IBN655423:ICQ655424 ILJ655423:IMM655424 IVF655423:IWI655424 JFB655423:JGE655424 JOX655423:JQA655424 JYT655423:JZW655424 KIP655423:KJS655424 KSL655423:KTO655424 LCH655423:LDK655424 LMD655423:LNG655424 LVZ655423:LXC655424 MFV655423:MGY655424 MPR655423:MQU655424 MZN655423:NAQ655424 NJJ655423:NKM655424 NTF655423:NUI655424 ODB655423:OEE655424 OMX655423:OOA655424 OWT655423:OXW655424 PGP655423:PHS655424 PQL655423:PRO655424 QAH655423:QBK655424 QKD655423:QLG655424 QTZ655423:QVC655424 RDV655423:REY655424 RNR655423:ROU655424 RXN655423:RYQ655424 SHJ655423:SIM655424 SRF655423:SSI655424 TBB655423:TCE655424 TKX655423:TMA655424 TUT655423:TVW655424 UEP655423:UFS655424 UOL655423:UPO655424 UYH655423:UZK655424 VID655423:VJG655424 VRZ655423:VTC655424 WBV655423:WCY655424 WLR655423:WMU655424 WVN655423:WWQ655424 D720959:AQ720960 JB720959:KE720960 SX720959:UA720960 ACT720959:ADW720960 AMP720959:ANS720960 AWL720959:AXO720960 BGH720959:BHK720960 BQD720959:BRG720960 BZZ720959:CBC720960 CJV720959:CKY720960 CTR720959:CUU720960 DDN720959:DEQ720960 DNJ720959:DOM720960 DXF720959:DYI720960 EHB720959:EIE720960 EQX720959:ESA720960 FAT720959:FBW720960 FKP720959:FLS720960 FUL720959:FVO720960 GEH720959:GFK720960 GOD720959:GPG720960 GXZ720959:GZC720960 HHV720959:HIY720960 HRR720959:HSU720960 IBN720959:ICQ720960 ILJ720959:IMM720960 IVF720959:IWI720960 JFB720959:JGE720960 JOX720959:JQA720960 JYT720959:JZW720960 KIP720959:KJS720960 KSL720959:KTO720960 LCH720959:LDK720960 LMD720959:LNG720960 LVZ720959:LXC720960 MFV720959:MGY720960 MPR720959:MQU720960 MZN720959:NAQ720960 NJJ720959:NKM720960 NTF720959:NUI720960 ODB720959:OEE720960 OMX720959:OOA720960 OWT720959:OXW720960 PGP720959:PHS720960 PQL720959:PRO720960 QAH720959:QBK720960 QKD720959:QLG720960 QTZ720959:QVC720960 RDV720959:REY720960 RNR720959:ROU720960 RXN720959:RYQ720960 SHJ720959:SIM720960 SRF720959:SSI720960 TBB720959:TCE720960 TKX720959:TMA720960 TUT720959:TVW720960 UEP720959:UFS720960 UOL720959:UPO720960 UYH720959:UZK720960 VID720959:VJG720960 VRZ720959:VTC720960 WBV720959:WCY720960 WLR720959:WMU720960 WVN720959:WWQ720960 D786495:AQ786496 JB786495:KE786496 SX786495:UA786496 ACT786495:ADW786496 AMP786495:ANS786496 AWL786495:AXO786496 BGH786495:BHK786496 BQD786495:BRG786496 BZZ786495:CBC786496 CJV786495:CKY786496 CTR786495:CUU786496 DDN786495:DEQ786496 DNJ786495:DOM786496 DXF786495:DYI786496 EHB786495:EIE786496 EQX786495:ESA786496 FAT786495:FBW786496 FKP786495:FLS786496 FUL786495:FVO786496 GEH786495:GFK786496 GOD786495:GPG786496 GXZ786495:GZC786496 HHV786495:HIY786496 HRR786495:HSU786496 IBN786495:ICQ786496 ILJ786495:IMM786496 IVF786495:IWI786496 JFB786495:JGE786496 JOX786495:JQA786496 JYT786495:JZW786496 KIP786495:KJS786496 KSL786495:KTO786496 LCH786495:LDK786496 LMD786495:LNG786496 LVZ786495:LXC786496 MFV786495:MGY786496 MPR786495:MQU786496 MZN786495:NAQ786496 NJJ786495:NKM786496 NTF786495:NUI786496 ODB786495:OEE786496 OMX786495:OOA786496 OWT786495:OXW786496 PGP786495:PHS786496 PQL786495:PRO786496 QAH786495:QBK786496 QKD786495:QLG786496 QTZ786495:QVC786496 RDV786495:REY786496 RNR786495:ROU786496 RXN786495:RYQ786496 SHJ786495:SIM786496 SRF786495:SSI786496 TBB786495:TCE786496 TKX786495:TMA786496 TUT786495:TVW786496 UEP786495:UFS786496 UOL786495:UPO786496 UYH786495:UZK786496 VID786495:VJG786496 VRZ786495:VTC786496 WBV786495:WCY786496 WLR786495:WMU786496 WVN786495:WWQ786496 D852031:AQ852032 JB852031:KE852032 SX852031:UA852032 ACT852031:ADW852032 AMP852031:ANS852032 AWL852031:AXO852032 BGH852031:BHK852032 BQD852031:BRG852032 BZZ852031:CBC852032 CJV852031:CKY852032 CTR852031:CUU852032 DDN852031:DEQ852032 DNJ852031:DOM852032 DXF852031:DYI852032 EHB852031:EIE852032 EQX852031:ESA852032 FAT852031:FBW852032 FKP852031:FLS852032 FUL852031:FVO852032 GEH852031:GFK852032 GOD852031:GPG852032 GXZ852031:GZC852032 HHV852031:HIY852032 HRR852031:HSU852032 IBN852031:ICQ852032 ILJ852031:IMM852032 IVF852031:IWI852032 JFB852031:JGE852032 JOX852031:JQA852032 JYT852031:JZW852032 KIP852031:KJS852032 KSL852031:KTO852032 LCH852031:LDK852032 LMD852031:LNG852032 LVZ852031:LXC852032 MFV852031:MGY852032 MPR852031:MQU852032 MZN852031:NAQ852032 NJJ852031:NKM852032 NTF852031:NUI852032 ODB852031:OEE852032 OMX852031:OOA852032 OWT852031:OXW852032 PGP852031:PHS852032 PQL852031:PRO852032 QAH852031:QBK852032 QKD852031:QLG852032 QTZ852031:QVC852032 RDV852031:REY852032 RNR852031:ROU852032 RXN852031:RYQ852032 SHJ852031:SIM852032 SRF852031:SSI852032 TBB852031:TCE852032 TKX852031:TMA852032 TUT852031:TVW852032 UEP852031:UFS852032 UOL852031:UPO852032 UYH852031:UZK852032 VID852031:VJG852032 VRZ852031:VTC852032 WBV852031:WCY852032 WLR852031:WMU852032 WVN852031:WWQ852032 D917567:AQ917568 JB917567:KE917568 SX917567:UA917568 ACT917567:ADW917568 AMP917567:ANS917568 AWL917567:AXO917568 BGH917567:BHK917568 BQD917567:BRG917568 BZZ917567:CBC917568 CJV917567:CKY917568 CTR917567:CUU917568 DDN917567:DEQ917568 DNJ917567:DOM917568 DXF917567:DYI917568 EHB917567:EIE917568 EQX917567:ESA917568 FAT917567:FBW917568 FKP917567:FLS917568 FUL917567:FVO917568 GEH917567:GFK917568 GOD917567:GPG917568 GXZ917567:GZC917568 HHV917567:HIY917568 HRR917567:HSU917568 IBN917567:ICQ917568 ILJ917567:IMM917568 IVF917567:IWI917568 JFB917567:JGE917568 JOX917567:JQA917568 JYT917567:JZW917568 KIP917567:KJS917568 KSL917567:KTO917568 LCH917567:LDK917568 LMD917567:LNG917568 LVZ917567:LXC917568 MFV917567:MGY917568 MPR917567:MQU917568 MZN917567:NAQ917568 NJJ917567:NKM917568 NTF917567:NUI917568 ODB917567:OEE917568 OMX917567:OOA917568 OWT917567:OXW917568 PGP917567:PHS917568 PQL917567:PRO917568 QAH917567:QBK917568 QKD917567:QLG917568 QTZ917567:QVC917568 RDV917567:REY917568 RNR917567:ROU917568 RXN917567:RYQ917568 SHJ917567:SIM917568 SRF917567:SSI917568 TBB917567:TCE917568 TKX917567:TMA917568 TUT917567:TVW917568 UEP917567:UFS917568 UOL917567:UPO917568 UYH917567:UZK917568 VID917567:VJG917568 VRZ917567:VTC917568 WBV917567:WCY917568 WLR917567:WMU917568 WVN917567:WWQ917568 D983103:AQ983104 JB983103:KE983104 SX983103:UA983104 ACT983103:ADW983104 AMP983103:ANS983104 AWL983103:AXO983104 BGH983103:BHK983104 BQD983103:BRG983104 BZZ983103:CBC983104 CJV983103:CKY983104 CTR983103:CUU983104 DDN983103:DEQ983104 DNJ983103:DOM983104 DXF983103:DYI983104 EHB983103:EIE983104 EQX983103:ESA983104 FAT983103:FBW983104 FKP983103:FLS983104 FUL983103:FVO983104 GEH983103:GFK983104 GOD983103:GPG983104 GXZ983103:GZC983104 HHV983103:HIY983104 HRR983103:HSU983104 IBN983103:ICQ983104 ILJ983103:IMM983104 IVF983103:IWI983104 JFB983103:JGE983104 JOX983103:JQA983104 JYT983103:JZW983104 KIP983103:KJS983104 KSL983103:KTO983104 LCH983103:LDK983104 LMD983103:LNG983104 LVZ983103:LXC983104 MFV983103:MGY983104 MPR983103:MQU983104 MZN983103:NAQ983104 NJJ983103:NKM983104 NTF983103:NUI983104 ODB983103:OEE983104 OMX983103:OOA983104 OWT983103:OXW983104 PGP983103:PHS983104 PQL983103:PRO983104 QAH983103:QBK983104 QKD983103:QLG983104 QTZ983103:QVC983104 RDV983103:REY983104 RNR983103:ROU983104 RXN983103:RYQ983104 SHJ983103:SIM983104 SRF983103:SSI983104 TBB983103:TCE983104 TKX983103:TMA983104 TUT983103:TVW983104 UEP983103:UFS983104 UOL983103:UPO983104 UYH983103:UZK983104 VID983103:VJG983104 VRZ983103:VTC983104 WBV983103:WCY983104 WLR983103:WMU983104 WVN983103:WWQ983104 WVN122:WWQ122 JB82:KE82 SX82:UA82 ACT82:ADW82 AMP82:ANS82 AWL82:AXO82 BGH82:BHK82 BQD82:BRG82 BZZ82:CBC82 CJV82:CKY82 CTR82:CUU82 DDN82:DEQ82 DNJ82:DOM82 DXF82:DYI82 EHB82:EIE82 EQX82:ESA82 FAT82:FBW82 FKP82:FLS82 FUL82:FVO82 GEH82:GFK82 GOD82:GPG82 GXZ82:GZC82 HHV82:HIY82 HRR82:HSU82 IBN82:ICQ82 ILJ82:IMM82 IVF82:IWI82 JFB82:JGE82 JOX82:JQA82 JYT82:JZW82 KIP82:KJS82 KSL82:KTO82 LCH82:LDK82 LMD82:LNG82 LVZ82:LXC82 MFV82:MGY82 MPR82:MQU82 MZN82:NAQ82 NJJ82:NKM82 NTF82:NUI82 ODB82:OEE82 OMX82:OOA82 OWT82:OXW82 PGP82:PHS82 PQL82:PRO82 QAH82:QBK82 QKD82:QLG82 QTZ82:QVC82 RDV82:REY82 RNR82:ROU82 RXN82:RYQ82 SHJ82:SIM82 SRF82:SSI82 TBB82:TCE82 TKX82:TMA82 TUT82:TVW82 UEP82:UFS82 UOL82:UPO82 UYH82:UZK82 VID82:VJG82 VRZ82:VTC82 WBV82:WCY82 WLR82:WMU82 WVN82:WWQ82 D65575:AQ65575 JB65575:KE65575 SX65575:UA65575 ACT65575:ADW65575 AMP65575:ANS65575 AWL65575:AXO65575 BGH65575:BHK65575 BQD65575:BRG65575 BZZ65575:CBC65575 CJV65575:CKY65575 CTR65575:CUU65575 DDN65575:DEQ65575 DNJ65575:DOM65575 DXF65575:DYI65575 EHB65575:EIE65575 EQX65575:ESA65575 FAT65575:FBW65575 FKP65575:FLS65575 FUL65575:FVO65575 GEH65575:GFK65575 GOD65575:GPG65575 GXZ65575:GZC65575 HHV65575:HIY65575 HRR65575:HSU65575 IBN65575:ICQ65575 ILJ65575:IMM65575 IVF65575:IWI65575 JFB65575:JGE65575 JOX65575:JQA65575 JYT65575:JZW65575 KIP65575:KJS65575 KSL65575:KTO65575 LCH65575:LDK65575 LMD65575:LNG65575 LVZ65575:LXC65575 MFV65575:MGY65575 MPR65575:MQU65575 MZN65575:NAQ65575 NJJ65575:NKM65575 NTF65575:NUI65575 ODB65575:OEE65575 OMX65575:OOA65575 OWT65575:OXW65575 PGP65575:PHS65575 PQL65575:PRO65575 QAH65575:QBK65575 QKD65575:QLG65575 QTZ65575:QVC65575 RDV65575:REY65575 RNR65575:ROU65575 RXN65575:RYQ65575 SHJ65575:SIM65575 SRF65575:SSI65575 TBB65575:TCE65575 TKX65575:TMA65575 TUT65575:TVW65575 UEP65575:UFS65575 UOL65575:UPO65575 UYH65575:UZK65575 VID65575:VJG65575 VRZ65575:VTC65575 WBV65575:WCY65575 WLR65575:WMU65575 WVN65575:WWQ65575 D131111:AQ131111 JB131111:KE131111 SX131111:UA131111 ACT131111:ADW131111 AMP131111:ANS131111 AWL131111:AXO131111 BGH131111:BHK131111 BQD131111:BRG131111 BZZ131111:CBC131111 CJV131111:CKY131111 CTR131111:CUU131111 DDN131111:DEQ131111 DNJ131111:DOM131111 DXF131111:DYI131111 EHB131111:EIE131111 EQX131111:ESA131111 FAT131111:FBW131111 FKP131111:FLS131111 FUL131111:FVO131111 GEH131111:GFK131111 GOD131111:GPG131111 GXZ131111:GZC131111 HHV131111:HIY131111 HRR131111:HSU131111 IBN131111:ICQ131111 ILJ131111:IMM131111 IVF131111:IWI131111 JFB131111:JGE131111 JOX131111:JQA131111 JYT131111:JZW131111 KIP131111:KJS131111 KSL131111:KTO131111 LCH131111:LDK131111 LMD131111:LNG131111 LVZ131111:LXC131111 MFV131111:MGY131111 MPR131111:MQU131111 MZN131111:NAQ131111 NJJ131111:NKM131111 NTF131111:NUI131111 ODB131111:OEE131111 OMX131111:OOA131111 OWT131111:OXW131111 PGP131111:PHS131111 PQL131111:PRO131111 QAH131111:QBK131111 QKD131111:QLG131111 QTZ131111:QVC131111 RDV131111:REY131111 RNR131111:ROU131111 RXN131111:RYQ131111 SHJ131111:SIM131111 SRF131111:SSI131111 TBB131111:TCE131111 TKX131111:TMA131111 TUT131111:TVW131111 UEP131111:UFS131111 UOL131111:UPO131111 UYH131111:UZK131111 VID131111:VJG131111 VRZ131111:VTC131111 WBV131111:WCY131111 WLR131111:WMU131111 WVN131111:WWQ131111 D196647:AQ196647 JB196647:KE196647 SX196647:UA196647 ACT196647:ADW196647 AMP196647:ANS196647 AWL196647:AXO196647 BGH196647:BHK196647 BQD196647:BRG196647 BZZ196647:CBC196647 CJV196647:CKY196647 CTR196647:CUU196647 DDN196647:DEQ196647 DNJ196647:DOM196647 DXF196647:DYI196647 EHB196647:EIE196647 EQX196647:ESA196647 FAT196647:FBW196647 FKP196647:FLS196647 FUL196647:FVO196647 GEH196647:GFK196647 GOD196647:GPG196647 GXZ196647:GZC196647 HHV196647:HIY196647 HRR196647:HSU196647 IBN196647:ICQ196647 ILJ196647:IMM196647 IVF196647:IWI196647 JFB196647:JGE196647 JOX196647:JQA196647 JYT196647:JZW196647 KIP196647:KJS196647 KSL196647:KTO196647 LCH196647:LDK196647 LMD196647:LNG196647 LVZ196647:LXC196647 MFV196647:MGY196647 MPR196647:MQU196647 MZN196647:NAQ196647 NJJ196647:NKM196647 NTF196647:NUI196647 ODB196647:OEE196647 OMX196647:OOA196647 OWT196647:OXW196647 PGP196647:PHS196647 PQL196647:PRO196647 QAH196647:QBK196647 QKD196647:QLG196647 QTZ196647:QVC196647 RDV196647:REY196647 RNR196647:ROU196647 RXN196647:RYQ196647 SHJ196647:SIM196647 SRF196647:SSI196647 TBB196647:TCE196647 TKX196647:TMA196647 TUT196647:TVW196647 UEP196647:UFS196647 UOL196647:UPO196647 UYH196647:UZK196647 VID196647:VJG196647 VRZ196647:VTC196647 WBV196647:WCY196647 WLR196647:WMU196647 WVN196647:WWQ196647 D262183:AQ262183 JB262183:KE262183 SX262183:UA262183 ACT262183:ADW262183 AMP262183:ANS262183 AWL262183:AXO262183 BGH262183:BHK262183 BQD262183:BRG262183 BZZ262183:CBC262183 CJV262183:CKY262183 CTR262183:CUU262183 DDN262183:DEQ262183 DNJ262183:DOM262183 DXF262183:DYI262183 EHB262183:EIE262183 EQX262183:ESA262183 FAT262183:FBW262183 FKP262183:FLS262183 FUL262183:FVO262183 GEH262183:GFK262183 GOD262183:GPG262183 GXZ262183:GZC262183 HHV262183:HIY262183 HRR262183:HSU262183 IBN262183:ICQ262183 ILJ262183:IMM262183 IVF262183:IWI262183 JFB262183:JGE262183 JOX262183:JQA262183 JYT262183:JZW262183 KIP262183:KJS262183 KSL262183:KTO262183 LCH262183:LDK262183 LMD262183:LNG262183 LVZ262183:LXC262183 MFV262183:MGY262183 MPR262183:MQU262183 MZN262183:NAQ262183 NJJ262183:NKM262183 NTF262183:NUI262183 ODB262183:OEE262183 OMX262183:OOA262183 OWT262183:OXW262183 PGP262183:PHS262183 PQL262183:PRO262183 QAH262183:QBK262183 QKD262183:QLG262183 QTZ262183:QVC262183 RDV262183:REY262183 RNR262183:ROU262183 RXN262183:RYQ262183 SHJ262183:SIM262183 SRF262183:SSI262183 TBB262183:TCE262183 TKX262183:TMA262183 TUT262183:TVW262183 UEP262183:UFS262183 UOL262183:UPO262183 UYH262183:UZK262183 VID262183:VJG262183 VRZ262183:VTC262183 WBV262183:WCY262183 WLR262183:WMU262183 WVN262183:WWQ262183 D327719:AQ327719 JB327719:KE327719 SX327719:UA327719 ACT327719:ADW327719 AMP327719:ANS327719 AWL327719:AXO327719 BGH327719:BHK327719 BQD327719:BRG327719 BZZ327719:CBC327719 CJV327719:CKY327719 CTR327719:CUU327719 DDN327719:DEQ327719 DNJ327719:DOM327719 DXF327719:DYI327719 EHB327719:EIE327719 EQX327719:ESA327719 FAT327719:FBW327719 FKP327719:FLS327719 FUL327719:FVO327719 GEH327719:GFK327719 GOD327719:GPG327719 GXZ327719:GZC327719 HHV327719:HIY327719 HRR327719:HSU327719 IBN327719:ICQ327719 ILJ327719:IMM327719 IVF327719:IWI327719 JFB327719:JGE327719 JOX327719:JQA327719 JYT327719:JZW327719 KIP327719:KJS327719 KSL327719:KTO327719 LCH327719:LDK327719 LMD327719:LNG327719 LVZ327719:LXC327719 MFV327719:MGY327719 MPR327719:MQU327719 MZN327719:NAQ327719 NJJ327719:NKM327719 NTF327719:NUI327719 ODB327719:OEE327719 OMX327719:OOA327719 OWT327719:OXW327719 PGP327719:PHS327719 PQL327719:PRO327719 QAH327719:QBK327719 QKD327719:QLG327719 QTZ327719:QVC327719 RDV327719:REY327719 RNR327719:ROU327719 RXN327719:RYQ327719 SHJ327719:SIM327719 SRF327719:SSI327719 TBB327719:TCE327719 TKX327719:TMA327719 TUT327719:TVW327719 UEP327719:UFS327719 UOL327719:UPO327719 UYH327719:UZK327719 VID327719:VJG327719 VRZ327719:VTC327719 WBV327719:WCY327719 WLR327719:WMU327719 WVN327719:WWQ327719 D393255:AQ393255 JB393255:KE393255 SX393255:UA393255 ACT393255:ADW393255 AMP393255:ANS393255 AWL393255:AXO393255 BGH393255:BHK393255 BQD393255:BRG393255 BZZ393255:CBC393255 CJV393255:CKY393255 CTR393255:CUU393255 DDN393255:DEQ393255 DNJ393255:DOM393255 DXF393255:DYI393255 EHB393255:EIE393255 EQX393255:ESA393255 FAT393255:FBW393255 FKP393255:FLS393255 FUL393255:FVO393255 GEH393255:GFK393255 GOD393255:GPG393255 GXZ393255:GZC393255 HHV393255:HIY393255 HRR393255:HSU393255 IBN393255:ICQ393255 ILJ393255:IMM393255 IVF393255:IWI393255 JFB393255:JGE393255 JOX393255:JQA393255 JYT393255:JZW393255 KIP393255:KJS393255 KSL393255:KTO393255 LCH393255:LDK393255 LMD393255:LNG393255 LVZ393255:LXC393255 MFV393255:MGY393255 MPR393255:MQU393255 MZN393255:NAQ393255 NJJ393255:NKM393255 NTF393255:NUI393255 ODB393255:OEE393255 OMX393255:OOA393255 OWT393255:OXW393255 PGP393255:PHS393255 PQL393255:PRO393255 QAH393255:QBK393255 QKD393255:QLG393255 QTZ393255:QVC393255 RDV393255:REY393255 RNR393255:ROU393255 RXN393255:RYQ393255 SHJ393255:SIM393255 SRF393255:SSI393255 TBB393255:TCE393255 TKX393255:TMA393255 TUT393255:TVW393255 UEP393255:UFS393255 UOL393255:UPO393255 UYH393255:UZK393255 VID393255:VJG393255 VRZ393255:VTC393255 WBV393255:WCY393255 WLR393255:WMU393255 WVN393255:WWQ393255 D458791:AQ458791 JB458791:KE458791 SX458791:UA458791 ACT458791:ADW458791 AMP458791:ANS458791 AWL458791:AXO458791 BGH458791:BHK458791 BQD458791:BRG458791 BZZ458791:CBC458791 CJV458791:CKY458791 CTR458791:CUU458791 DDN458791:DEQ458791 DNJ458791:DOM458791 DXF458791:DYI458791 EHB458791:EIE458791 EQX458791:ESA458791 FAT458791:FBW458791 FKP458791:FLS458791 FUL458791:FVO458791 GEH458791:GFK458791 GOD458791:GPG458791 GXZ458791:GZC458791 HHV458791:HIY458791 HRR458791:HSU458791 IBN458791:ICQ458791 ILJ458791:IMM458791 IVF458791:IWI458791 JFB458791:JGE458791 JOX458791:JQA458791 JYT458791:JZW458791 KIP458791:KJS458791 KSL458791:KTO458791 LCH458791:LDK458791 LMD458791:LNG458791 LVZ458791:LXC458791 MFV458791:MGY458791 MPR458791:MQU458791 MZN458791:NAQ458791 NJJ458791:NKM458791 NTF458791:NUI458791 ODB458791:OEE458791 OMX458791:OOA458791 OWT458791:OXW458791 PGP458791:PHS458791 PQL458791:PRO458791 QAH458791:QBK458791 QKD458791:QLG458791 QTZ458791:QVC458791 RDV458791:REY458791 RNR458791:ROU458791 RXN458791:RYQ458791 SHJ458791:SIM458791 SRF458791:SSI458791 TBB458791:TCE458791 TKX458791:TMA458791 TUT458791:TVW458791 UEP458791:UFS458791 UOL458791:UPO458791 UYH458791:UZK458791 VID458791:VJG458791 VRZ458791:VTC458791 WBV458791:WCY458791 WLR458791:WMU458791 WVN458791:WWQ458791 D524327:AQ524327 JB524327:KE524327 SX524327:UA524327 ACT524327:ADW524327 AMP524327:ANS524327 AWL524327:AXO524327 BGH524327:BHK524327 BQD524327:BRG524327 BZZ524327:CBC524327 CJV524327:CKY524327 CTR524327:CUU524327 DDN524327:DEQ524327 DNJ524327:DOM524327 DXF524327:DYI524327 EHB524327:EIE524327 EQX524327:ESA524327 FAT524327:FBW524327 FKP524327:FLS524327 FUL524327:FVO524327 GEH524327:GFK524327 GOD524327:GPG524327 GXZ524327:GZC524327 HHV524327:HIY524327 HRR524327:HSU524327 IBN524327:ICQ524327 ILJ524327:IMM524327 IVF524327:IWI524327 JFB524327:JGE524327 JOX524327:JQA524327 JYT524327:JZW524327 KIP524327:KJS524327 KSL524327:KTO524327 LCH524327:LDK524327 LMD524327:LNG524327 LVZ524327:LXC524327 MFV524327:MGY524327 MPR524327:MQU524327 MZN524327:NAQ524327 NJJ524327:NKM524327 NTF524327:NUI524327 ODB524327:OEE524327 OMX524327:OOA524327 OWT524327:OXW524327 PGP524327:PHS524327 PQL524327:PRO524327 QAH524327:QBK524327 QKD524327:QLG524327 QTZ524327:QVC524327 RDV524327:REY524327 RNR524327:ROU524327 RXN524327:RYQ524327 SHJ524327:SIM524327 SRF524327:SSI524327 TBB524327:TCE524327 TKX524327:TMA524327 TUT524327:TVW524327 UEP524327:UFS524327 UOL524327:UPO524327 UYH524327:UZK524327 VID524327:VJG524327 VRZ524327:VTC524327 WBV524327:WCY524327 WLR524327:WMU524327 WVN524327:WWQ524327 D589863:AQ589863 JB589863:KE589863 SX589863:UA589863 ACT589863:ADW589863 AMP589863:ANS589863 AWL589863:AXO589863 BGH589863:BHK589863 BQD589863:BRG589863 BZZ589863:CBC589863 CJV589863:CKY589863 CTR589863:CUU589863 DDN589863:DEQ589863 DNJ589863:DOM589863 DXF589863:DYI589863 EHB589863:EIE589863 EQX589863:ESA589863 FAT589863:FBW589863 FKP589863:FLS589863 FUL589863:FVO589863 GEH589863:GFK589863 GOD589863:GPG589863 GXZ589863:GZC589863 HHV589863:HIY589863 HRR589863:HSU589863 IBN589863:ICQ589863 ILJ589863:IMM589863 IVF589863:IWI589863 JFB589863:JGE589863 JOX589863:JQA589863 JYT589863:JZW589863 KIP589863:KJS589863 KSL589863:KTO589863 LCH589863:LDK589863 LMD589863:LNG589863 LVZ589863:LXC589863 MFV589863:MGY589863 MPR589863:MQU589863 MZN589863:NAQ589863 NJJ589863:NKM589863 NTF589863:NUI589863 ODB589863:OEE589863 OMX589863:OOA589863 OWT589863:OXW589863 PGP589863:PHS589863 PQL589863:PRO589863 QAH589863:QBK589863 QKD589863:QLG589863 QTZ589863:QVC589863 RDV589863:REY589863 RNR589863:ROU589863 RXN589863:RYQ589863 SHJ589863:SIM589863 SRF589863:SSI589863 TBB589863:TCE589863 TKX589863:TMA589863 TUT589863:TVW589863 UEP589863:UFS589863 UOL589863:UPO589863 UYH589863:UZK589863 VID589863:VJG589863 VRZ589863:VTC589863 WBV589863:WCY589863 WLR589863:WMU589863 WVN589863:WWQ589863 D655399:AQ655399 JB655399:KE655399 SX655399:UA655399 ACT655399:ADW655399 AMP655399:ANS655399 AWL655399:AXO655399 BGH655399:BHK655399 BQD655399:BRG655399 BZZ655399:CBC655399 CJV655399:CKY655399 CTR655399:CUU655399 DDN655399:DEQ655399 DNJ655399:DOM655399 DXF655399:DYI655399 EHB655399:EIE655399 EQX655399:ESA655399 FAT655399:FBW655399 FKP655399:FLS655399 FUL655399:FVO655399 GEH655399:GFK655399 GOD655399:GPG655399 GXZ655399:GZC655399 HHV655399:HIY655399 HRR655399:HSU655399 IBN655399:ICQ655399 ILJ655399:IMM655399 IVF655399:IWI655399 JFB655399:JGE655399 JOX655399:JQA655399 JYT655399:JZW655399 KIP655399:KJS655399 KSL655399:KTO655399 LCH655399:LDK655399 LMD655399:LNG655399 LVZ655399:LXC655399 MFV655399:MGY655399 MPR655399:MQU655399 MZN655399:NAQ655399 NJJ655399:NKM655399 NTF655399:NUI655399 ODB655399:OEE655399 OMX655399:OOA655399 OWT655399:OXW655399 PGP655399:PHS655399 PQL655399:PRO655399 QAH655399:QBK655399 QKD655399:QLG655399 QTZ655399:QVC655399 RDV655399:REY655399 RNR655399:ROU655399 RXN655399:RYQ655399 SHJ655399:SIM655399 SRF655399:SSI655399 TBB655399:TCE655399 TKX655399:TMA655399 TUT655399:TVW655399 UEP655399:UFS655399 UOL655399:UPO655399 UYH655399:UZK655399 VID655399:VJG655399 VRZ655399:VTC655399 WBV655399:WCY655399 WLR655399:WMU655399 WVN655399:WWQ655399 D720935:AQ720935 JB720935:KE720935 SX720935:UA720935 ACT720935:ADW720935 AMP720935:ANS720935 AWL720935:AXO720935 BGH720935:BHK720935 BQD720935:BRG720935 BZZ720935:CBC720935 CJV720935:CKY720935 CTR720935:CUU720935 DDN720935:DEQ720935 DNJ720935:DOM720935 DXF720935:DYI720935 EHB720935:EIE720935 EQX720935:ESA720935 FAT720935:FBW720935 FKP720935:FLS720935 FUL720935:FVO720935 GEH720935:GFK720935 GOD720935:GPG720935 GXZ720935:GZC720935 HHV720935:HIY720935 HRR720935:HSU720935 IBN720935:ICQ720935 ILJ720935:IMM720935 IVF720935:IWI720935 JFB720935:JGE720935 JOX720935:JQA720935 JYT720935:JZW720935 KIP720935:KJS720935 KSL720935:KTO720935 LCH720935:LDK720935 LMD720935:LNG720935 LVZ720935:LXC720935 MFV720935:MGY720935 MPR720935:MQU720935 MZN720935:NAQ720935 NJJ720935:NKM720935 NTF720935:NUI720935 ODB720935:OEE720935 OMX720935:OOA720935 OWT720935:OXW720935 PGP720935:PHS720935 PQL720935:PRO720935 QAH720935:QBK720935 QKD720935:QLG720935 QTZ720935:QVC720935 RDV720935:REY720935 RNR720935:ROU720935 RXN720935:RYQ720935 SHJ720935:SIM720935 SRF720935:SSI720935 TBB720935:TCE720935 TKX720935:TMA720935 TUT720935:TVW720935 UEP720935:UFS720935 UOL720935:UPO720935 UYH720935:UZK720935 VID720935:VJG720935 VRZ720935:VTC720935 WBV720935:WCY720935 WLR720935:WMU720935 WVN720935:WWQ720935 D786471:AQ786471 JB786471:KE786471 SX786471:UA786471 ACT786471:ADW786471 AMP786471:ANS786471 AWL786471:AXO786471 BGH786471:BHK786471 BQD786471:BRG786471 BZZ786471:CBC786471 CJV786471:CKY786471 CTR786471:CUU786471 DDN786471:DEQ786471 DNJ786471:DOM786471 DXF786471:DYI786471 EHB786471:EIE786471 EQX786471:ESA786471 FAT786471:FBW786471 FKP786471:FLS786471 FUL786471:FVO786471 GEH786471:GFK786471 GOD786471:GPG786471 GXZ786471:GZC786471 HHV786471:HIY786471 HRR786471:HSU786471 IBN786471:ICQ786471 ILJ786471:IMM786471 IVF786471:IWI786471 JFB786471:JGE786471 JOX786471:JQA786471 JYT786471:JZW786471 KIP786471:KJS786471 KSL786471:KTO786471 LCH786471:LDK786471 LMD786471:LNG786471 LVZ786471:LXC786471 MFV786471:MGY786471 MPR786471:MQU786471 MZN786471:NAQ786471 NJJ786471:NKM786471 NTF786471:NUI786471 ODB786471:OEE786471 OMX786471:OOA786471 OWT786471:OXW786471 PGP786471:PHS786471 PQL786471:PRO786471 QAH786471:QBK786471 QKD786471:QLG786471 QTZ786471:QVC786471 RDV786471:REY786471 RNR786471:ROU786471 RXN786471:RYQ786471 SHJ786471:SIM786471 SRF786471:SSI786471 TBB786471:TCE786471 TKX786471:TMA786471 TUT786471:TVW786471 UEP786471:UFS786471 UOL786471:UPO786471 UYH786471:UZK786471 VID786471:VJG786471 VRZ786471:VTC786471 WBV786471:WCY786471 WLR786471:WMU786471 WVN786471:WWQ786471 D852007:AQ852007 JB852007:KE852007 SX852007:UA852007 ACT852007:ADW852007 AMP852007:ANS852007 AWL852007:AXO852007 BGH852007:BHK852007 BQD852007:BRG852007 BZZ852007:CBC852007 CJV852007:CKY852007 CTR852007:CUU852007 DDN852007:DEQ852007 DNJ852007:DOM852007 DXF852007:DYI852007 EHB852007:EIE852007 EQX852007:ESA852007 FAT852007:FBW852007 FKP852007:FLS852007 FUL852007:FVO852007 GEH852007:GFK852007 GOD852007:GPG852007 GXZ852007:GZC852007 HHV852007:HIY852007 HRR852007:HSU852007 IBN852007:ICQ852007 ILJ852007:IMM852007 IVF852007:IWI852007 JFB852007:JGE852007 JOX852007:JQA852007 JYT852007:JZW852007 KIP852007:KJS852007 KSL852007:KTO852007 LCH852007:LDK852007 LMD852007:LNG852007 LVZ852007:LXC852007 MFV852007:MGY852007 MPR852007:MQU852007 MZN852007:NAQ852007 NJJ852007:NKM852007 NTF852007:NUI852007 ODB852007:OEE852007 OMX852007:OOA852007 OWT852007:OXW852007 PGP852007:PHS852007 PQL852007:PRO852007 QAH852007:QBK852007 QKD852007:QLG852007 QTZ852007:QVC852007 RDV852007:REY852007 RNR852007:ROU852007 RXN852007:RYQ852007 SHJ852007:SIM852007 SRF852007:SSI852007 TBB852007:TCE852007 TKX852007:TMA852007 TUT852007:TVW852007 UEP852007:UFS852007 UOL852007:UPO852007 UYH852007:UZK852007 VID852007:VJG852007 VRZ852007:VTC852007 WBV852007:WCY852007 WLR852007:WMU852007 WVN852007:WWQ852007 D917543:AQ917543 JB917543:KE917543 SX917543:UA917543 ACT917543:ADW917543 AMP917543:ANS917543 AWL917543:AXO917543 BGH917543:BHK917543 BQD917543:BRG917543 BZZ917543:CBC917543 CJV917543:CKY917543 CTR917543:CUU917543 DDN917543:DEQ917543 DNJ917543:DOM917543 DXF917543:DYI917543 EHB917543:EIE917543 EQX917543:ESA917543 FAT917543:FBW917543 FKP917543:FLS917543 FUL917543:FVO917543 GEH917543:GFK917543 GOD917543:GPG917543 GXZ917543:GZC917543 HHV917543:HIY917543 HRR917543:HSU917543 IBN917543:ICQ917543 ILJ917543:IMM917543 IVF917543:IWI917543 JFB917543:JGE917543 JOX917543:JQA917543 JYT917543:JZW917543 KIP917543:KJS917543 KSL917543:KTO917543 LCH917543:LDK917543 LMD917543:LNG917543 LVZ917543:LXC917543 MFV917543:MGY917543 MPR917543:MQU917543 MZN917543:NAQ917543 NJJ917543:NKM917543 NTF917543:NUI917543 ODB917543:OEE917543 OMX917543:OOA917543 OWT917543:OXW917543 PGP917543:PHS917543 PQL917543:PRO917543 QAH917543:QBK917543 QKD917543:QLG917543 QTZ917543:QVC917543 RDV917543:REY917543 RNR917543:ROU917543 RXN917543:RYQ917543 SHJ917543:SIM917543 SRF917543:SSI917543 TBB917543:TCE917543 TKX917543:TMA917543 TUT917543:TVW917543 UEP917543:UFS917543 UOL917543:UPO917543 UYH917543:UZK917543 VID917543:VJG917543 VRZ917543:VTC917543 WBV917543:WCY917543 WLR917543:WMU917543 WVN917543:WWQ917543 D983079:AQ983079 JB983079:KE983079 SX983079:UA983079 ACT983079:ADW983079 AMP983079:ANS983079 AWL983079:AXO983079 BGH983079:BHK983079 BQD983079:BRG983079 BZZ983079:CBC983079 CJV983079:CKY983079 CTR983079:CUU983079 DDN983079:DEQ983079 DNJ983079:DOM983079 DXF983079:DYI983079 EHB983079:EIE983079 EQX983079:ESA983079 FAT983079:FBW983079 FKP983079:FLS983079 FUL983079:FVO983079 GEH983079:GFK983079 GOD983079:GPG983079 GXZ983079:GZC983079 HHV983079:HIY983079 HRR983079:HSU983079 IBN983079:ICQ983079 ILJ983079:IMM983079 IVF983079:IWI983079 JFB983079:JGE983079 JOX983079:JQA983079 JYT983079:JZW983079 KIP983079:KJS983079 KSL983079:KTO983079 LCH983079:LDK983079 LMD983079:LNG983079 LVZ983079:LXC983079 MFV983079:MGY983079 MPR983079:MQU983079 MZN983079:NAQ983079 NJJ983079:NKM983079 NTF983079:NUI983079 ODB983079:OEE983079 OMX983079:OOA983079 OWT983079:OXW983079 PGP983079:PHS983079 PQL983079:PRO983079 QAH983079:QBK983079 QKD983079:QLG983079 QTZ983079:QVC983079 RDV983079:REY983079 RNR983079:ROU983079 RXN983079:RYQ983079 SHJ983079:SIM983079 SRF983079:SSI983079 TBB983079:TCE983079 TKX983079:TMA983079 TUT983079:TVW983079 UEP983079:UFS983079 UOL983079:UPO983079 UYH983079:UZK983079 VID983079:VJG983079 VRZ983079:VTC983079 WBV983079:WCY983079 WLR983079:WMU983079 WVN983079:WWQ983079 UYH122:UZK122 VRZ122:VTC122 WBV122:WCY122 JB122:KE122 SX122:UA122 ACT122:ADW122 AMP122:ANS122 AWL122:AXO122 BGH122:BHK122 BQD122:BRG122 BZZ122:CBC122 CJV122:CKY122 CTR122:CUU122 DDN122:DEQ122 DNJ122:DOM122 DXF122:DYI122 EHB122:EIE122 EQX122:ESA122 FAT122:FBW122 FKP122:FLS122 FUL122:FVO122 GEH122:GFK122 GOD122:GPG122 GXZ122:GZC122 HHV122:HIY122 HRR122:HSU122 IBN122:ICQ122 ILJ122:IMM122 IVF122:IWI122 JFB122:JGE122 JOX122:JQA122 JYT122:JZW122 KIP122:KJS122 KSL122:KTO122 LCH122:LDK122 LMD122:LNG122 LVZ122:LXC122 MFV122:MGY122 MPR122:MQU122 MZN122:NAQ122 NJJ122:NKM122 NTF122:NUI122 ODB122:OEE122 OMX122:OOA122 OWT122:OXW122 PGP122:PHS122 PQL122:PRO122 QAH122:QBK122 QKD122:QLG122 QTZ122:QVC122 RDV122:REY122 RNR122:ROU122 RXN122:RYQ122 SHJ122:SIM122 SRF122:SSI122 TBB122:TCE122 TKX122:TMA122 TUT122:TVW122 UEP122:UFS122 UOL122:UPO122 WVN144:WWQ144 WLR144:WMU144 WBV144:WCY144 VRZ144:VTC144 VID144:VJG144 UYH144:UZK144 UOL144:UPO144 UEP144:UFS144 TUT144:TVW144 TKX144:TMA144 TBB144:TCE144 SRF144:SSI144 SHJ144:SIM144 RXN144:RYQ144 RNR144:ROU144 RDV144:REY144 QTZ144:QVC144 QKD144:QLG144 QAH144:QBK144 PQL144:PRO144 PGP144:PHS144 OWT144:OXW144 OMX144:OOA144 ODB144:OEE144 NTF144:NUI144 NJJ144:NKM144 MZN144:NAQ144 MPR144:MQU144 MFV144:MGY144 LVZ144:LXC144 LMD144:LNG144 LCH144:LDK144 KSL144:KTO144 KIP144:KJS144 JYT144:JZW144 JOX144:JQA144 JFB144:JGE144 IVF144:IWI144 ILJ144:IMM144 IBN144:ICQ144 HRR144:HSU144 HHV144:HIY144 GXZ144:GZC144 GOD144:GPG144 GEH144:GFK144 FUL144:FVO144 FKP144:FLS144 FAT144:FBW144 EQX144:ESA144 EHB144:EIE144 DXF144:DYI144 DNJ144:DOM144 DDN144:DEQ144 CTR144:CUU144 CJV144:CKY144 BZZ144:CBC144 BQD144:BRG144 BGH144:BHK144 AWL144:AXO144 AMP144:ANS144 ACT144:ADW144 SX144:UA144 JB144:KE144 WVN109:WWQ109 WLR109:WMU109 WBV109:WCY109 VRZ109:VTC109 VID109:VJG109 UYH109:UZK109 UOL109:UPO109 UEP109:UFS109 TUT109:TVW109 TKX109:TMA109 TBB109:TCE109 SRF109:SSI109 SHJ109:SIM109 RXN109:RYQ109 RNR109:ROU109 RDV109:REY109 QTZ109:QVC109 QKD109:QLG109 QAH109:QBK109 PQL109:PRO109 PGP109:PHS109 OWT109:OXW109 OMX109:OOA109 ODB109:OEE109 NTF109:NUI109 NJJ109:NKM109 MZN109:NAQ109 MPR109:MQU109 MFV109:MGY109 LVZ109:LXC109 LMD109:LNG109 LCH109:LDK109 KSL109:KTO109 KIP109:KJS109 JYT109:JZW109 JOX109:JQA109 JFB109:JGE109 IVF109:IWI109 ILJ109:IMM109 IBN109:ICQ109 HRR109:HSU109 HHV109:HIY109 GXZ109:GZC109 GOD109:GPG109 GEH109:GFK109 FUL109:FVO109 FKP109:FLS109 FAT109:FBW109 EQX109:ESA109 EHB109:EIE109 DXF109:DYI109 DNJ109:DOM109 DDN109:DEQ109 CTR109:CUU109 CJV109:CKY109 BZZ109:CBC109 BQD109:BRG109 BGH109:BHK109 AWL109:AXO109 AMP109:ANS109 ACT109:ADW109 SX109:UA109 JB109:KE109" xr:uid="{00000000-0002-0000-0000-000000000000}">
      <formula1>3</formula1>
    </dataValidation>
    <dataValidation type="whole" operator="lessThanOrEqual" allowBlank="1" showInputMessage="1" showErrorMessage="1" errorTitle="Error" error="The maximum mark for this question is 4 marks." sqref="VRZ140:VTC140 D65615:AQ65615 JB65615:KE65615 SX65615:UA65615 ACT65615:ADW65615 AMP65615:ANS65615 AWL65615:AXO65615 BGH65615:BHK65615 BQD65615:BRG65615 BZZ65615:CBC65615 CJV65615:CKY65615 CTR65615:CUU65615 DDN65615:DEQ65615 DNJ65615:DOM65615 DXF65615:DYI65615 EHB65615:EIE65615 EQX65615:ESA65615 FAT65615:FBW65615 FKP65615:FLS65615 FUL65615:FVO65615 GEH65615:GFK65615 GOD65615:GPG65615 GXZ65615:GZC65615 HHV65615:HIY65615 HRR65615:HSU65615 IBN65615:ICQ65615 ILJ65615:IMM65615 IVF65615:IWI65615 JFB65615:JGE65615 JOX65615:JQA65615 JYT65615:JZW65615 KIP65615:KJS65615 KSL65615:KTO65615 LCH65615:LDK65615 LMD65615:LNG65615 LVZ65615:LXC65615 MFV65615:MGY65615 MPR65615:MQU65615 MZN65615:NAQ65615 NJJ65615:NKM65615 NTF65615:NUI65615 ODB65615:OEE65615 OMX65615:OOA65615 OWT65615:OXW65615 PGP65615:PHS65615 PQL65615:PRO65615 QAH65615:QBK65615 QKD65615:QLG65615 QTZ65615:QVC65615 RDV65615:REY65615 RNR65615:ROU65615 RXN65615:RYQ65615 SHJ65615:SIM65615 SRF65615:SSI65615 TBB65615:TCE65615 TKX65615:TMA65615 TUT65615:TVW65615 UEP65615:UFS65615 UOL65615:UPO65615 UYH65615:UZK65615 VID65615:VJG65615 VRZ65615:VTC65615 WBV65615:WCY65615 WLR65615:WMU65615 WVN65615:WWQ65615 D131151:AQ131151 JB131151:KE131151 SX131151:UA131151 ACT131151:ADW131151 AMP131151:ANS131151 AWL131151:AXO131151 BGH131151:BHK131151 BQD131151:BRG131151 BZZ131151:CBC131151 CJV131151:CKY131151 CTR131151:CUU131151 DDN131151:DEQ131151 DNJ131151:DOM131151 DXF131151:DYI131151 EHB131151:EIE131151 EQX131151:ESA131151 FAT131151:FBW131151 FKP131151:FLS131151 FUL131151:FVO131151 GEH131151:GFK131151 GOD131151:GPG131151 GXZ131151:GZC131151 HHV131151:HIY131151 HRR131151:HSU131151 IBN131151:ICQ131151 ILJ131151:IMM131151 IVF131151:IWI131151 JFB131151:JGE131151 JOX131151:JQA131151 JYT131151:JZW131151 KIP131151:KJS131151 KSL131151:KTO131151 LCH131151:LDK131151 LMD131151:LNG131151 LVZ131151:LXC131151 MFV131151:MGY131151 MPR131151:MQU131151 MZN131151:NAQ131151 NJJ131151:NKM131151 NTF131151:NUI131151 ODB131151:OEE131151 OMX131151:OOA131151 OWT131151:OXW131151 PGP131151:PHS131151 PQL131151:PRO131151 QAH131151:QBK131151 QKD131151:QLG131151 QTZ131151:QVC131151 RDV131151:REY131151 RNR131151:ROU131151 RXN131151:RYQ131151 SHJ131151:SIM131151 SRF131151:SSI131151 TBB131151:TCE131151 TKX131151:TMA131151 TUT131151:TVW131151 UEP131151:UFS131151 UOL131151:UPO131151 UYH131151:UZK131151 VID131151:VJG131151 VRZ131151:VTC131151 WBV131151:WCY131151 WLR131151:WMU131151 WVN131151:WWQ131151 D196687:AQ196687 JB196687:KE196687 SX196687:UA196687 ACT196687:ADW196687 AMP196687:ANS196687 AWL196687:AXO196687 BGH196687:BHK196687 BQD196687:BRG196687 BZZ196687:CBC196687 CJV196687:CKY196687 CTR196687:CUU196687 DDN196687:DEQ196687 DNJ196687:DOM196687 DXF196687:DYI196687 EHB196687:EIE196687 EQX196687:ESA196687 FAT196687:FBW196687 FKP196687:FLS196687 FUL196687:FVO196687 GEH196687:GFK196687 GOD196687:GPG196687 GXZ196687:GZC196687 HHV196687:HIY196687 HRR196687:HSU196687 IBN196687:ICQ196687 ILJ196687:IMM196687 IVF196687:IWI196687 JFB196687:JGE196687 JOX196687:JQA196687 JYT196687:JZW196687 KIP196687:KJS196687 KSL196687:KTO196687 LCH196687:LDK196687 LMD196687:LNG196687 LVZ196687:LXC196687 MFV196687:MGY196687 MPR196687:MQU196687 MZN196687:NAQ196687 NJJ196687:NKM196687 NTF196687:NUI196687 ODB196687:OEE196687 OMX196687:OOA196687 OWT196687:OXW196687 PGP196687:PHS196687 PQL196687:PRO196687 QAH196687:QBK196687 QKD196687:QLG196687 QTZ196687:QVC196687 RDV196687:REY196687 RNR196687:ROU196687 RXN196687:RYQ196687 SHJ196687:SIM196687 SRF196687:SSI196687 TBB196687:TCE196687 TKX196687:TMA196687 TUT196687:TVW196687 UEP196687:UFS196687 UOL196687:UPO196687 UYH196687:UZK196687 VID196687:VJG196687 VRZ196687:VTC196687 WBV196687:WCY196687 WLR196687:WMU196687 WVN196687:WWQ196687 D262223:AQ262223 JB262223:KE262223 SX262223:UA262223 ACT262223:ADW262223 AMP262223:ANS262223 AWL262223:AXO262223 BGH262223:BHK262223 BQD262223:BRG262223 BZZ262223:CBC262223 CJV262223:CKY262223 CTR262223:CUU262223 DDN262223:DEQ262223 DNJ262223:DOM262223 DXF262223:DYI262223 EHB262223:EIE262223 EQX262223:ESA262223 FAT262223:FBW262223 FKP262223:FLS262223 FUL262223:FVO262223 GEH262223:GFK262223 GOD262223:GPG262223 GXZ262223:GZC262223 HHV262223:HIY262223 HRR262223:HSU262223 IBN262223:ICQ262223 ILJ262223:IMM262223 IVF262223:IWI262223 JFB262223:JGE262223 JOX262223:JQA262223 JYT262223:JZW262223 KIP262223:KJS262223 KSL262223:KTO262223 LCH262223:LDK262223 LMD262223:LNG262223 LVZ262223:LXC262223 MFV262223:MGY262223 MPR262223:MQU262223 MZN262223:NAQ262223 NJJ262223:NKM262223 NTF262223:NUI262223 ODB262223:OEE262223 OMX262223:OOA262223 OWT262223:OXW262223 PGP262223:PHS262223 PQL262223:PRO262223 QAH262223:QBK262223 QKD262223:QLG262223 QTZ262223:QVC262223 RDV262223:REY262223 RNR262223:ROU262223 RXN262223:RYQ262223 SHJ262223:SIM262223 SRF262223:SSI262223 TBB262223:TCE262223 TKX262223:TMA262223 TUT262223:TVW262223 UEP262223:UFS262223 UOL262223:UPO262223 UYH262223:UZK262223 VID262223:VJG262223 VRZ262223:VTC262223 WBV262223:WCY262223 WLR262223:WMU262223 WVN262223:WWQ262223 D327759:AQ327759 JB327759:KE327759 SX327759:UA327759 ACT327759:ADW327759 AMP327759:ANS327759 AWL327759:AXO327759 BGH327759:BHK327759 BQD327759:BRG327759 BZZ327759:CBC327759 CJV327759:CKY327759 CTR327759:CUU327759 DDN327759:DEQ327759 DNJ327759:DOM327759 DXF327759:DYI327759 EHB327759:EIE327759 EQX327759:ESA327759 FAT327759:FBW327759 FKP327759:FLS327759 FUL327759:FVO327759 GEH327759:GFK327759 GOD327759:GPG327759 GXZ327759:GZC327759 HHV327759:HIY327759 HRR327759:HSU327759 IBN327759:ICQ327759 ILJ327759:IMM327759 IVF327759:IWI327759 JFB327759:JGE327759 JOX327759:JQA327759 JYT327759:JZW327759 KIP327759:KJS327759 KSL327759:KTO327759 LCH327759:LDK327759 LMD327759:LNG327759 LVZ327759:LXC327759 MFV327759:MGY327759 MPR327759:MQU327759 MZN327759:NAQ327759 NJJ327759:NKM327759 NTF327759:NUI327759 ODB327759:OEE327759 OMX327759:OOA327759 OWT327759:OXW327759 PGP327759:PHS327759 PQL327759:PRO327759 QAH327759:QBK327759 QKD327759:QLG327759 QTZ327759:QVC327759 RDV327759:REY327759 RNR327759:ROU327759 RXN327759:RYQ327759 SHJ327759:SIM327759 SRF327759:SSI327759 TBB327759:TCE327759 TKX327759:TMA327759 TUT327759:TVW327759 UEP327759:UFS327759 UOL327759:UPO327759 UYH327759:UZK327759 VID327759:VJG327759 VRZ327759:VTC327759 WBV327759:WCY327759 WLR327759:WMU327759 WVN327759:WWQ327759 D393295:AQ393295 JB393295:KE393295 SX393295:UA393295 ACT393295:ADW393295 AMP393295:ANS393295 AWL393295:AXO393295 BGH393295:BHK393295 BQD393295:BRG393295 BZZ393295:CBC393295 CJV393295:CKY393295 CTR393295:CUU393295 DDN393295:DEQ393295 DNJ393295:DOM393295 DXF393295:DYI393295 EHB393295:EIE393295 EQX393295:ESA393295 FAT393295:FBW393295 FKP393295:FLS393295 FUL393295:FVO393295 GEH393295:GFK393295 GOD393295:GPG393295 GXZ393295:GZC393295 HHV393295:HIY393295 HRR393295:HSU393295 IBN393295:ICQ393295 ILJ393295:IMM393295 IVF393295:IWI393295 JFB393295:JGE393295 JOX393295:JQA393295 JYT393295:JZW393295 KIP393295:KJS393295 KSL393295:KTO393295 LCH393295:LDK393295 LMD393295:LNG393295 LVZ393295:LXC393295 MFV393295:MGY393295 MPR393295:MQU393295 MZN393295:NAQ393295 NJJ393295:NKM393295 NTF393295:NUI393295 ODB393295:OEE393295 OMX393295:OOA393295 OWT393295:OXW393295 PGP393295:PHS393295 PQL393295:PRO393295 QAH393295:QBK393295 QKD393295:QLG393295 QTZ393295:QVC393295 RDV393295:REY393295 RNR393295:ROU393295 RXN393295:RYQ393295 SHJ393295:SIM393295 SRF393295:SSI393295 TBB393295:TCE393295 TKX393295:TMA393295 TUT393295:TVW393295 UEP393295:UFS393295 UOL393295:UPO393295 UYH393295:UZK393295 VID393295:VJG393295 VRZ393295:VTC393295 WBV393295:WCY393295 WLR393295:WMU393295 WVN393295:WWQ393295 D458831:AQ458831 JB458831:KE458831 SX458831:UA458831 ACT458831:ADW458831 AMP458831:ANS458831 AWL458831:AXO458831 BGH458831:BHK458831 BQD458831:BRG458831 BZZ458831:CBC458831 CJV458831:CKY458831 CTR458831:CUU458831 DDN458831:DEQ458831 DNJ458831:DOM458831 DXF458831:DYI458831 EHB458831:EIE458831 EQX458831:ESA458831 FAT458831:FBW458831 FKP458831:FLS458831 FUL458831:FVO458831 GEH458831:GFK458831 GOD458831:GPG458831 GXZ458831:GZC458831 HHV458831:HIY458831 HRR458831:HSU458831 IBN458831:ICQ458831 ILJ458831:IMM458831 IVF458831:IWI458831 JFB458831:JGE458831 JOX458831:JQA458831 JYT458831:JZW458831 KIP458831:KJS458831 KSL458831:KTO458831 LCH458831:LDK458831 LMD458831:LNG458831 LVZ458831:LXC458831 MFV458831:MGY458831 MPR458831:MQU458831 MZN458831:NAQ458831 NJJ458831:NKM458831 NTF458831:NUI458831 ODB458831:OEE458831 OMX458831:OOA458831 OWT458831:OXW458831 PGP458831:PHS458831 PQL458831:PRO458831 QAH458831:QBK458831 QKD458831:QLG458831 QTZ458831:QVC458831 RDV458831:REY458831 RNR458831:ROU458831 RXN458831:RYQ458831 SHJ458831:SIM458831 SRF458831:SSI458831 TBB458831:TCE458831 TKX458831:TMA458831 TUT458831:TVW458831 UEP458831:UFS458831 UOL458831:UPO458831 UYH458831:UZK458831 VID458831:VJG458831 VRZ458831:VTC458831 WBV458831:WCY458831 WLR458831:WMU458831 WVN458831:WWQ458831 D524367:AQ524367 JB524367:KE524367 SX524367:UA524367 ACT524367:ADW524367 AMP524367:ANS524367 AWL524367:AXO524367 BGH524367:BHK524367 BQD524367:BRG524367 BZZ524367:CBC524367 CJV524367:CKY524367 CTR524367:CUU524367 DDN524367:DEQ524367 DNJ524367:DOM524367 DXF524367:DYI524367 EHB524367:EIE524367 EQX524367:ESA524367 FAT524367:FBW524367 FKP524367:FLS524367 FUL524367:FVO524367 GEH524367:GFK524367 GOD524367:GPG524367 GXZ524367:GZC524367 HHV524367:HIY524367 HRR524367:HSU524367 IBN524367:ICQ524367 ILJ524367:IMM524367 IVF524367:IWI524367 JFB524367:JGE524367 JOX524367:JQA524367 JYT524367:JZW524367 KIP524367:KJS524367 KSL524367:KTO524367 LCH524367:LDK524367 LMD524367:LNG524367 LVZ524367:LXC524367 MFV524367:MGY524367 MPR524367:MQU524367 MZN524367:NAQ524367 NJJ524367:NKM524367 NTF524367:NUI524367 ODB524367:OEE524367 OMX524367:OOA524367 OWT524367:OXW524367 PGP524367:PHS524367 PQL524367:PRO524367 QAH524367:QBK524367 QKD524367:QLG524367 QTZ524367:QVC524367 RDV524367:REY524367 RNR524367:ROU524367 RXN524367:RYQ524367 SHJ524367:SIM524367 SRF524367:SSI524367 TBB524367:TCE524367 TKX524367:TMA524367 TUT524367:TVW524367 UEP524367:UFS524367 UOL524367:UPO524367 UYH524367:UZK524367 VID524367:VJG524367 VRZ524367:VTC524367 WBV524367:WCY524367 WLR524367:WMU524367 WVN524367:WWQ524367 D589903:AQ589903 JB589903:KE589903 SX589903:UA589903 ACT589903:ADW589903 AMP589903:ANS589903 AWL589903:AXO589903 BGH589903:BHK589903 BQD589903:BRG589903 BZZ589903:CBC589903 CJV589903:CKY589903 CTR589903:CUU589903 DDN589903:DEQ589903 DNJ589903:DOM589903 DXF589903:DYI589903 EHB589903:EIE589903 EQX589903:ESA589903 FAT589903:FBW589903 FKP589903:FLS589903 FUL589903:FVO589903 GEH589903:GFK589903 GOD589903:GPG589903 GXZ589903:GZC589903 HHV589903:HIY589903 HRR589903:HSU589903 IBN589903:ICQ589903 ILJ589903:IMM589903 IVF589903:IWI589903 JFB589903:JGE589903 JOX589903:JQA589903 JYT589903:JZW589903 KIP589903:KJS589903 KSL589903:KTO589903 LCH589903:LDK589903 LMD589903:LNG589903 LVZ589903:LXC589903 MFV589903:MGY589903 MPR589903:MQU589903 MZN589903:NAQ589903 NJJ589903:NKM589903 NTF589903:NUI589903 ODB589903:OEE589903 OMX589903:OOA589903 OWT589903:OXW589903 PGP589903:PHS589903 PQL589903:PRO589903 QAH589903:QBK589903 QKD589903:QLG589903 QTZ589903:QVC589903 RDV589903:REY589903 RNR589903:ROU589903 RXN589903:RYQ589903 SHJ589903:SIM589903 SRF589903:SSI589903 TBB589903:TCE589903 TKX589903:TMA589903 TUT589903:TVW589903 UEP589903:UFS589903 UOL589903:UPO589903 UYH589903:UZK589903 VID589903:VJG589903 VRZ589903:VTC589903 WBV589903:WCY589903 WLR589903:WMU589903 WVN589903:WWQ589903 D655439:AQ655439 JB655439:KE655439 SX655439:UA655439 ACT655439:ADW655439 AMP655439:ANS655439 AWL655439:AXO655439 BGH655439:BHK655439 BQD655439:BRG655439 BZZ655439:CBC655439 CJV655439:CKY655439 CTR655439:CUU655439 DDN655439:DEQ655439 DNJ655439:DOM655439 DXF655439:DYI655439 EHB655439:EIE655439 EQX655439:ESA655439 FAT655439:FBW655439 FKP655439:FLS655439 FUL655439:FVO655439 GEH655439:GFK655439 GOD655439:GPG655439 GXZ655439:GZC655439 HHV655439:HIY655439 HRR655439:HSU655439 IBN655439:ICQ655439 ILJ655439:IMM655439 IVF655439:IWI655439 JFB655439:JGE655439 JOX655439:JQA655439 JYT655439:JZW655439 KIP655439:KJS655439 KSL655439:KTO655439 LCH655439:LDK655439 LMD655439:LNG655439 LVZ655439:LXC655439 MFV655439:MGY655439 MPR655439:MQU655439 MZN655439:NAQ655439 NJJ655439:NKM655439 NTF655439:NUI655439 ODB655439:OEE655439 OMX655439:OOA655439 OWT655439:OXW655439 PGP655439:PHS655439 PQL655439:PRO655439 QAH655439:QBK655439 QKD655439:QLG655439 QTZ655439:QVC655439 RDV655439:REY655439 RNR655439:ROU655439 RXN655439:RYQ655439 SHJ655439:SIM655439 SRF655439:SSI655439 TBB655439:TCE655439 TKX655439:TMA655439 TUT655439:TVW655439 UEP655439:UFS655439 UOL655439:UPO655439 UYH655439:UZK655439 VID655439:VJG655439 VRZ655439:VTC655439 WBV655439:WCY655439 WLR655439:WMU655439 WVN655439:WWQ655439 D720975:AQ720975 JB720975:KE720975 SX720975:UA720975 ACT720975:ADW720975 AMP720975:ANS720975 AWL720975:AXO720975 BGH720975:BHK720975 BQD720975:BRG720975 BZZ720975:CBC720975 CJV720975:CKY720975 CTR720975:CUU720975 DDN720975:DEQ720975 DNJ720975:DOM720975 DXF720975:DYI720975 EHB720975:EIE720975 EQX720975:ESA720975 FAT720975:FBW720975 FKP720975:FLS720975 FUL720975:FVO720975 GEH720975:GFK720975 GOD720975:GPG720975 GXZ720975:GZC720975 HHV720975:HIY720975 HRR720975:HSU720975 IBN720975:ICQ720975 ILJ720975:IMM720975 IVF720975:IWI720975 JFB720975:JGE720975 JOX720975:JQA720975 JYT720975:JZW720975 KIP720975:KJS720975 KSL720975:KTO720975 LCH720975:LDK720975 LMD720975:LNG720975 LVZ720975:LXC720975 MFV720975:MGY720975 MPR720975:MQU720975 MZN720975:NAQ720975 NJJ720975:NKM720975 NTF720975:NUI720975 ODB720975:OEE720975 OMX720975:OOA720975 OWT720975:OXW720975 PGP720975:PHS720975 PQL720975:PRO720975 QAH720975:QBK720975 QKD720975:QLG720975 QTZ720975:QVC720975 RDV720975:REY720975 RNR720975:ROU720975 RXN720975:RYQ720975 SHJ720975:SIM720975 SRF720975:SSI720975 TBB720975:TCE720975 TKX720975:TMA720975 TUT720975:TVW720975 UEP720975:UFS720975 UOL720975:UPO720975 UYH720975:UZK720975 VID720975:VJG720975 VRZ720975:VTC720975 WBV720975:WCY720975 WLR720975:WMU720975 WVN720975:WWQ720975 D786511:AQ786511 JB786511:KE786511 SX786511:UA786511 ACT786511:ADW786511 AMP786511:ANS786511 AWL786511:AXO786511 BGH786511:BHK786511 BQD786511:BRG786511 BZZ786511:CBC786511 CJV786511:CKY786511 CTR786511:CUU786511 DDN786511:DEQ786511 DNJ786511:DOM786511 DXF786511:DYI786511 EHB786511:EIE786511 EQX786511:ESA786511 FAT786511:FBW786511 FKP786511:FLS786511 FUL786511:FVO786511 GEH786511:GFK786511 GOD786511:GPG786511 GXZ786511:GZC786511 HHV786511:HIY786511 HRR786511:HSU786511 IBN786511:ICQ786511 ILJ786511:IMM786511 IVF786511:IWI786511 JFB786511:JGE786511 JOX786511:JQA786511 JYT786511:JZW786511 KIP786511:KJS786511 KSL786511:KTO786511 LCH786511:LDK786511 LMD786511:LNG786511 LVZ786511:LXC786511 MFV786511:MGY786511 MPR786511:MQU786511 MZN786511:NAQ786511 NJJ786511:NKM786511 NTF786511:NUI786511 ODB786511:OEE786511 OMX786511:OOA786511 OWT786511:OXW786511 PGP786511:PHS786511 PQL786511:PRO786511 QAH786511:QBK786511 QKD786511:QLG786511 QTZ786511:QVC786511 RDV786511:REY786511 RNR786511:ROU786511 RXN786511:RYQ786511 SHJ786511:SIM786511 SRF786511:SSI786511 TBB786511:TCE786511 TKX786511:TMA786511 TUT786511:TVW786511 UEP786511:UFS786511 UOL786511:UPO786511 UYH786511:UZK786511 VID786511:VJG786511 VRZ786511:VTC786511 WBV786511:WCY786511 WLR786511:WMU786511 WVN786511:WWQ786511 D852047:AQ852047 JB852047:KE852047 SX852047:UA852047 ACT852047:ADW852047 AMP852047:ANS852047 AWL852047:AXO852047 BGH852047:BHK852047 BQD852047:BRG852047 BZZ852047:CBC852047 CJV852047:CKY852047 CTR852047:CUU852047 DDN852047:DEQ852047 DNJ852047:DOM852047 DXF852047:DYI852047 EHB852047:EIE852047 EQX852047:ESA852047 FAT852047:FBW852047 FKP852047:FLS852047 FUL852047:FVO852047 GEH852047:GFK852047 GOD852047:GPG852047 GXZ852047:GZC852047 HHV852047:HIY852047 HRR852047:HSU852047 IBN852047:ICQ852047 ILJ852047:IMM852047 IVF852047:IWI852047 JFB852047:JGE852047 JOX852047:JQA852047 JYT852047:JZW852047 KIP852047:KJS852047 KSL852047:KTO852047 LCH852047:LDK852047 LMD852047:LNG852047 LVZ852047:LXC852047 MFV852047:MGY852047 MPR852047:MQU852047 MZN852047:NAQ852047 NJJ852047:NKM852047 NTF852047:NUI852047 ODB852047:OEE852047 OMX852047:OOA852047 OWT852047:OXW852047 PGP852047:PHS852047 PQL852047:PRO852047 QAH852047:QBK852047 QKD852047:QLG852047 QTZ852047:QVC852047 RDV852047:REY852047 RNR852047:ROU852047 RXN852047:RYQ852047 SHJ852047:SIM852047 SRF852047:SSI852047 TBB852047:TCE852047 TKX852047:TMA852047 TUT852047:TVW852047 UEP852047:UFS852047 UOL852047:UPO852047 UYH852047:UZK852047 VID852047:VJG852047 VRZ852047:VTC852047 WBV852047:WCY852047 WLR852047:WMU852047 WVN852047:WWQ852047 D917583:AQ917583 JB917583:KE917583 SX917583:UA917583 ACT917583:ADW917583 AMP917583:ANS917583 AWL917583:AXO917583 BGH917583:BHK917583 BQD917583:BRG917583 BZZ917583:CBC917583 CJV917583:CKY917583 CTR917583:CUU917583 DDN917583:DEQ917583 DNJ917583:DOM917583 DXF917583:DYI917583 EHB917583:EIE917583 EQX917583:ESA917583 FAT917583:FBW917583 FKP917583:FLS917583 FUL917583:FVO917583 GEH917583:GFK917583 GOD917583:GPG917583 GXZ917583:GZC917583 HHV917583:HIY917583 HRR917583:HSU917583 IBN917583:ICQ917583 ILJ917583:IMM917583 IVF917583:IWI917583 JFB917583:JGE917583 JOX917583:JQA917583 JYT917583:JZW917583 KIP917583:KJS917583 KSL917583:KTO917583 LCH917583:LDK917583 LMD917583:LNG917583 LVZ917583:LXC917583 MFV917583:MGY917583 MPR917583:MQU917583 MZN917583:NAQ917583 NJJ917583:NKM917583 NTF917583:NUI917583 ODB917583:OEE917583 OMX917583:OOA917583 OWT917583:OXW917583 PGP917583:PHS917583 PQL917583:PRO917583 QAH917583:QBK917583 QKD917583:QLG917583 QTZ917583:QVC917583 RDV917583:REY917583 RNR917583:ROU917583 RXN917583:RYQ917583 SHJ917583:SIM917583 SRF917583:SSI917583 TBB917583:TCE917583 TKX917583:TMA917583 TUT917583:TVW917583 UEP917583:UFS917583 UOL917583:UPO917583 UYH917583:UZK917583 VID917583:VJG917583 VRZ917583:VTC917583 WBV917583:WCY917583 WLR917583:WMU917583 WVN917583:WWQ917583 D983119:AQ983119 JB983119:KE983119 SX983119:UA983119 ACT983119:ADW983119 AMP983119:ANS983119 AWL983119:AXO983119 BGH983119:BHK983119 BQD983119:BRG983119 BZZ983119:CBC983119 CJV983119:CKY983119 CTR983119:CUU983119 DDN983119:DEQ983119 DNJ983119:DOM983119 DXF983119:DYI983119 EHB983119:EIE983119 EQX983119:ESA983119 FAT983119:FBW983119 FKP983119:FLS983119 FUL983119:FVO983119 GEH983119:GFK983119 GOD983119:GPG983119 GXZ983119:GZC983119 HHV983119:HIY983119 HRR983119:HSU983119 IBN983119:ICQ983119 ILJ983119:IMM983119 IVF983119:IWI983119 JFB983119:JGE983119 JOX983119:JQA983119 JYT983119:JZW983119 KIP983119:KJS983119 KSL983119:KTO983119 LCH983119:LDK983119 LMD983119:LNG983119 LVZ983119:LXC983119 MFV983119:MGY983119 MPR983119:MQU983119 MZN983119:NAQ983119 NJJ983119:NKM983119 NTF983119:NUI983119 ODB983119:OEE983119 OMX983119:OOA983119 OWT983119:OXW983119 PGP983119:PHS983119 PQL983119:PRO983119 QAH983119:QBK983119 QKD983119:QLG983119 QTZ983119:QVC983119 RDV983119:REY983119 RNR983119:ROU983119 RXN983119:RYQ983119 SHJ983119:SIM983119 SRF983119:SSI983119 TBB983119:TCE983119 TKX983119:TMA983119 TUT983119:TVW983119 UEP983119:UFS983119 UOL983119:UPO983119 UYH983119:UZK983119 VID983119:VJG983119 VRZ983119:VTC983119 WBV983119:WCY983119 WLR983119:WMU983119 WVN983119:WWQ983119 WVN140:WWQ140 JB110:KE110 SX110:UA110 ACT110:ADW110 AMP110:ANS110 AWL110:AXO110 BGH110:BHK110 BQD110:BRG110 BZZ110:CBC110 CJV110:CKY110 CTR110:CUU110 DDN110:DEQ110 DNJ110:DOM110 DXF110:DYI110 EHB110:EIE110 EQX110:ESA110 FAT110:FBW110 FKP110:FLS110 FUL110:FVO110 GEH110:GFK110 GOD110:GPG110 GXZ110:GZC110 HHV110:HIY110 HRR110:HSU110 IBN110:ICQ110 ILJ110:IMM110 IVF110:IWI110 JFB110:JGE110 JOX110:JQA110 JYT110:JZW110 KIP110:KJS110 KSL110:KTO110 LCH110:LDK110 LMD110:LNG110 LVZ110:LXC110 MFV110:MGY110 MPR110:MQU110 MZN110:NAQ110 NJJ110:NKM110 NTF110:NUI110 ODB110:OEE110 OMX110:OOA110 OWT110:OXW110 PGP110:PHS110 PQL110:PRO110 QAH110:QBK110 QKD110:QLG110 QTZ110:QVC110 RDV110:REY110 RNR110:ROU110 RXN110:RYQ110 SHJ110:SIM110 SRF110:SSI110 TBB110:TCE110 TKX110:TMA110 TUT110:TVW110 UEP110:UFS110 UOL110:UPO110 UYH110:UZK110 VID110:VJG110 VRZ110:VTC110 WBV110:WCY110 WLR110:WMU110 WVN110:WWQ110 D65601:AQ65601 JB65601:KE65601 SX65601:UA65601 ACT65601:ADW65601 AMP65601:ANS65601 AWL65601:AXO65601 BGH65601:BHK65601 BQD65601:BRG65601 BZZ65601:CBC65601 CJV65601:CKY65601 CTR65601:CUU65601 DDN65601:DEQ65601 DNJ65601:DOM65601 DXF65601:DYI65601 EHB65601:EIE65601 EQX65601:ESA65601 FAT65601:FBW65601 FKP65601:FLS65601 FUL65601:FVO65601 GEH65601:GFK65601 GOD65601:GPG65601 GXZ65601:GZC65601 HHV65601:HIY65601 HRR65601:HSU65601 IBN65601:ICQ65601 ILJ65601:IMM65601 IVF65601:IWI65601 JFB65601:JGE65601 JOX65601:JQA65601 JYT65601:JZW65601 KIP65601:KJS65601 KSL65601:KTO65601 LCH65601:LDK65601 LMD65601:LNG65601 LVZ65601:LXC65601 MFV65601:MGY65601 MPR65601:MQU65601 MZN65601:NAQ65601 NJJ65601:NKM65601 NTF65601:NUI65601 ODB65601:OEE65601 OMX65601:OOA65601 OWT65601:OXW65601 PGP65601:PHS65601 PQL65601:PRO65601 QAH65601:QBK65601 QKD65601:QLG65601 QTZ65601:QVC65601 RDV65601:REY65601 RNR65601:ROU65601 RXN65601:RYQ65601 SHJ65601:SIM65601 SRF65601:SSI65601 TBB65601:TCE65601 TKX65601:TMA65601 TUT65601:TVW65601 UEP65601:UFS65601 UOL65601:UPO65601 UYH65601:UZK65601 VID65601:VJG65601 VRZ65601:VTC65601 WBV65601:WCY65601 WLR65601:WMU65601 WVN65601:WWQ65601 D131137:AQ131137 JB131137:KE131137 SX131137:UA131137 ACT131137:ADW131137 AMP131137:ANS131137 AWL131137:AXO131137 BGH131137:BHK131137 BQD131137:BRG131137 BZZ131137:CBC131137 CJV131137:CKY131137 CTR131137:CUU131137 DDN131137:DEQ131137 DNJ131137:DOM131137 DXF131137:DYI131137 EHB131137:EIE131137 EQX131137:ESA131137 FAT131137:FBW131137 FKP131137:FLS131137 FUL131137:FVO131137 GEH131137:GFK131137 GOD131137:GPG131137 GXZ131137:GZC131137 HHV131137:HIY131137 HRR131137:HSU131137 IBN131137:ICQ131137 ILJ131137:IMM131137 IVF131137:IWI131137 JFB131137:JGE131137 JOX131137:JQA131137 JYT131137:JZW131137 KIP131137:KJS131137 KSL131137:KTO131137 LCH131137:LDK131137 LMD131137:LNG131137 LVZ131137:LXC131137 MFV131137:MGY131137 MPR131137:MQU131137 MZN131137:NAQ131137 NJJ131137:NKM131137 NTF131137:NUI131137 ODB131137:OEE131137 OMX131137:OOA131137 OWT131137:OXW131137 PGP131137:PHS131137 PQL131137:PRO131137 QAH131137:QBK131137 QKD131137:QLG131137 QTZ131137:QVC131137 RDV131137:REY131137 RNR131137:ROU131137 RXN131137:RYQ131137 SHJ131137:SIM131137 SRF131137:SSI131137 TBB131137:TCE131137 TKX131137:TMA131137 TUT131137:TVW131137 UEP131137:UFS131137 UOL131137:UPO131137 UYH131137:UZK131137 VID131137:VJG131137 VRZ131137:VTC131137 WBV131137:WCY131137 WLR131137:WMU131137 WVN131137:WWQ131137 D196673:AQ196673 JB196673:KE196673 SX196673:UA196673 ACT196673:ADW196673 AMP196673:ANS196673 AWL196673:AXO196673 BGH196673:BHK196673 BQD196673:BRG196673 BZZ196673:CBC196673 CJV196673:CKY196673 CTR196673:CUU196673 DDN196673:DEQ196673 DNJ196673:DOM196673 DXF196673:DYI196673 EHB196673:EIE196673 EQX196673:ESA196673 FAT196673:FBW196673 FKP196673:FLS196673 FUL196673:FVO196673 GEH196673:GFK196673 GOD196673:GPG196673 GXZ196673:GZC196673 HHV196673:HIY196673 HRR196673:HSU196673 IBN196673:ICQ196673 ILJ196673:IMM196673 IVF196673:IWI196673 JFB196673:JGE196673 JOX196673:JQA196673 JYT196673:JZW196673 KIP196673:KJS196673 KSL196673:KTO196673 LCH196673:LDK196673 LMD196673:LNG196673 LVZ196673:LXC196673 MFV196673:MGY196673 MPR196673:MQU196673 MZN196673:NAQ196673 NJJ196673:NKM196673 NTF196673:NUI196673 ODB196673:OEE196673 OMX196673:OOA196673 OWT196673:OXW196673 PGP196673:PHS196673 PQL196673:PRO196673 QAH196673:QBK196673 QKD196673:QLG196673 QTZ196673:QVC196673 RDV196673:REY196673 RNR196673:ROU196673 RXN196673:RYQ196673 SHJ196673:SIM196673 SRF196673:SSI196673 TBB196673:TCE196673 TKX196673:TMA196673 TUT196673:TVW196673 UEP196673:UFS196673 UOL196673:UPO196673 UYH196673:UZK196673 VID196673:VJG196673 VRZ196673:VTC196673 WBV196673:WCY196673 WLR196673:WMU196673 WVN196673:WWQ196673 D262209:AQ262209 JB262209:KE262209 SX262209:UA262209 ACT262209:ADW262209 AMP262209:ANS262209 AWL262209:AXO262209 BGH262209:BHK262209 BQD262209:BRG262209 BZZ262209:CBC262209 CJV262209:CKY262209 CTR262209:CUU262209 DDN262209:DEQ262209 DNJ262209:DOM262209 DXF262209:DYI262209 EHB262209:EIE262209 EQX262209:ESA262209 FAT262209:FBW262209 FKP262209:FLS262209 FUL262209:FVO262209 GEH262209:GFK262209 GOD262209:GPG262209 GXZ262209:GZC262209 HHV262209:HIY262209 HRR262209:HSU262209 IBN262209:ICQ262209 ILJ262209:IMM262209 IVF262209:IWI262209 JFB262209:JGE262209 JOX262209:JQA262209 JYT262209:JZW262209 KIP262209:KJS262209 KSL262209:KTO262209 LCH262209:LDK262209 LMD262209:LNG262209 LVZ262209:LXC262209 MFV262209:MGY262209 MPR262209:MQU262209 MZN262209:NAQ262209 NJJ262209:NKM262209 NTF262209:NUI262209 ODB262209:OEE262209 OMX262209:OOA262209 OWT262209:OXW262209 PGP262209:PHS262209 PQL262209:PRO262209 QAH262209:QBK262209 QKD262209:QLG262209 QTZ262209:QVC262209 RDV262209:REY262209 RNR262209:ROU262209 RXN262209:RYQ262209 SHJ262209:SIM262209 SRF262209:SSI262209 TBB262209:TCE262209 TKX262209:TMA262209 TUT262209:TVW262209 UEP262209:UFS262209 UOL262209:UPO262209 UYH262209:UZK262209 VID262209:VJG262209 VRZ262209:VTC262209 WBV262209:WCY262209 WLR262209:WMU262209 WVN262209:WWQ262209 D327745:AQ327745 JB327745:KE327745 SX327745:UA327745 ACT327745:ADW327745 AMP327745:ANS327745 AWL327745:AXO327745 BGH327745:BHK327745 BQD327745:BRG327745 BZZ327745:CBC327745 CJV327745:CKY327745 CTR327745:CUU327745 DDN327745:DEQ327745 DNJ327745:DOM327745 DXF327745:DYI327745 EHB327745:EIE327745 EQX327745:ESA327745 FAT327745:FBW327745 FKP327745:FLS327745 FUL327745:FVO327745 GEH327745:GFK327745 GOD327745:GPG327745 GXZ327745:GZC327745 HHV327745:HIY327745 HRR327745:HSU327745 IBN327745:ICQ327745 ILJ327745:IMM327745 IVF327745:IWI327745 JFB327745:JGE327745 JOX327745:JQA327745 JYT327745:JZW327745 KIP327745:KJS327745 KSL327745:KTO327745 LCH327745:LDK327745 LMD327745:LNG327745 LVZ327745:LXC327745 MFV327745:MGY327745 MPR327745:MQU327745 MZN327745:NAQ327745 NJJ327745:NKM327745 NTF327745:NUI327745 ODB327745:OEE327745 OMX327745:OOA327745 OWT327745:OXW327745 PGP327745:PHS327745 PQL327745:PRO327745 QAH327745:QBK327745 QKD327745:QLG327745 QTZ327745:QVC327745 RDV327745:REY327745 RNR327745:ROU327745 RXN327745:RYQ327745 SHJ327745:SIM327745 SRF327745:SSI327745 TBB327745:TCE327745 TKX327745:TMA327745 TUT327745:TVW327745 UEP327745:UFS327745 UOL327745:UPO327745 UYH327745:UZK327745 VID327745:VJG327745 VRZ327745:VTC327745 WBV327745:WCY327745 WLR327745:WMU327745 WVN327745:WWQ327745 D393281:AQ393281 JB393281:KE393281 SX393281:UA393281 ACT393281:ADW393281 AMP393281:ANS393281 AWL393281:AXO393281 BGH393281:BHK393281 BQD393281:BRG393281 BZZ393281:CBC393281 CJV393281:CKY393281 CTR393281:CUU393281 DDN393281:DEQ393281 DNJ393281:DOM393281 DXF393281:DYI393281 EHB393281:EIE393281 EQX393281:ESA393281 FAT393281:FBW393281 FKP393281:FLS393281 FUL393281:FVO393281 GEH393281:GFK393281 GOD393281:GPG393281 GXZ393281:GZC393281 HHV393281:HIY393281 HRR393281:HSU393281 IBN393281:ICQ393281 ILJ393281:IMM393281 IVF393281:IWI393281 JFB393281:JGE393281 JOX393281:JQA393281 JYT393281:JZW393281 KIP393281:KJS393281 KSL393281:KTO393281 LCH393281:LDK393281 LMD393281:LNG393281 LVZ393281:LXC393281 MFV393281:MGY393281 MPR393281:MQU393281 MZN393281:NAQ393281 NJJ393281:NKM393281 NTF393281:NUI393281 ODB393281:OEE393281 OMX393281:OOA393281 OWT393281:OXW393281 PGP393281:PHS393281 PQL393281:PRO393281 QAH393281:QBK393281 QKD393281:QLG393281 QTZ393281:QVC393281 RDV393281:REY393281 RNR393281:ROU393281 RXN393281:RYQ393281 SHJ393281:SIM393281 SRF393281:SSI393281 TBB393281:TCE393281 TKX393281:TMA393281 TUT393281:TVW393281 UEP393281:UFS393281 UOL393281:UPO393281 UYH393281:UZK393281 VID393281:VJG393281 VRZ393281:VTC393281 WBV393281:WCY393281 WLR393281:WMU393281 WVN393281:WWQ393281 D458817:AQ458817 JB458817:KE458817 SX458817:UA458817 ACT458817:ADW458817 AMP458817:ANS458817 AWL458817:AXO458817 BGH458817:BHK458817 BQD458817:BRG458817 BZZ458817:CBC458817 CJV458817:CKY458817 CTR458817:CUU458817 DDN458817:DEQ458817 DNJ458817:DOM458817 DXF458817:DYI458817 EHB458817:EIE458817 EQX458817:ESA458817 FAT458817:FBW458817 FKP458817:FLS458817 FUL458817:FVO458817 GEH458817:GFK458817 GOD458817:GPG458817 GXZ458817:GZC458817 HHV458817:HIY458817 HRR458817:HSU458817 IBN458817:ICQ458817 ILJ458817:IMM458817 IVF458817:IWI458817 JFB458817:JGE458817 JOX458817:JQA458817 JYT458817:JZW458817 KIP458817:KJS458817 KSL458817:KTO458817 LCH458817:LDK458817 LMD458817:LNG458817 LVZ458817:LXC458817 MFV458817:MGY458817 MPR458817:MQU458817 MZN458817:NAQ458817 NJJ458817:NKM458817 NTF458817:NUI458817 ODB458817:OEE458817 OMX458817:OOA458817 OWT458817:OXW458817 PGP458817:PHS458817 PQL458817:PRO458817 QAH458817:QBK458817 QKD458817:QLG458817 QTZ458817:QVC458817 RDV458817:REY458817 RNR458817:ROU458817 RXN458817:RYQ458817 SHJ458817:SIM458817 SRF458817:SSI458817 TBB458817:TCE458817 TKX458817:TMA458817 TUT458817:TVW458817 UEP458817:UFS458817 UOL458817:UPO458817 UYH458817:UZK458817 VID458817:VJG458817 VRZ458817:VTC458817 WBV458817:WCY458817 WLR458817:WMU458817 WVN458817:WWQ458817 D524353:AQ524353 JB524353:KE524353 SX524353:UA524353 ACT524353:ADW524353 AMP524353:ANS524353 AWL524353:AXO524353 BGH524353:BHK524353 BQD524353:BRG524353 BZZ524353:CBC524353 CJV524353:CKY524353 CTR524353:CUU524353 DDN524353:DEQ524353 DNJ524353:DOM524353 DXF524353:DYI524353 EHB524353:EIE524353 EQX524353:ESA524353 FAT524353:FBW524353 FKP524353:FLS524353 FUL524353:FVO524353 GEH524353:GFK524353 GOD524353:GPG524353 GXZ524353:GZC524353 HHV524353:HIY524353 HRR524353:HSU524353 IBN524353:ICQ524353 ILJ524353:IMM524353 IVF524353:IWI524353 JFB524353:JGE524353 JOX524353:JQA524353 JYT524353:JZW524353 KIP524353:KJS524353 KSL524353:KTO524353 LCH524353:LDK524353 LMD524353:LNG524353 LVZ524353:LXC524353 MFV524353:MGY524353 MPR524353:MQU524353 MZN524353:NAQ524353 NJJ524353:NKM524353 NTF524353:NUI524353 ODB524353:OEE524353 OMX524353:OOA524353 OWT524353:OXW524353 PGP524353:PHS524353 PQL524353:PRO524353 QAH524353:QBK524353 QKD524353:QLG524353 QTZ524353:QVC524353 RDV524353:REY524353 RNR524353:ROU524353 RXN524353:RYQ524353 SHJ524353:SIM524353 SRF524353:SSI524353 TBB524353:TCE524353 TKX524353:TMA524353 TUT524353:TVW524353 UEP524353:UFS524353 UOL524353:UPO524353 UYH524353:UZK524353 VID524353:VJG524353 VRZ524353:VTC524353 WBV524353:WCY524353 WLR524353:WMU524353 WVN524353:WWQ524353 D589889:AQ589889 JB589889:KE589889 SX589889:UA589889 ACT589889:ADW589889 AMP589889:ANS589889 AWL589889:AXO589889 BGH589889:BHK589889 BQD589889:BRG589889 BZZ589889:CBC589889 CJV589889:CKY589889 CTR589889:CUU589889 DDN589889:DEQ589889 DNJ589889:DOM589889 DXF589889:DYI589889 EHB589889:EIE589889 EQX589889:ESA589889 FAT589889:FBW589889 FKP589889:FLS589889 FUL589889:FVO589889 GEH589889:GFK589889 GOD589889:GPG589889 GXZ589889:GZC589889 HHV589889:HIY589889 HRR589889:HSU589889 IBN589889:ICQ589889 ILJ589889:IMM589889 IVF589889:IWI589889 JFB589889:JGE589889 JOX589889:JQA589889 JYT589889:JZW589889 KIP589889:KJS589889 KSL589889:KTO589889 LCH589889:LDK589889 LMD589889:LNG589889 LVZ589889:LXC589889 MFV589889:MGY589889 MPR589889:MQU589889 MZN589889:NAQ589889 NJJ589889:NKM589889 NTF589889:NUI589889 ODB589889:OEE589889 OMX589889:OOA589889 OWT589889:OXW589889 PGP589889:PHS589889 PQL589889:PRO589889 QAH589889:QBK589889 QKD589889:QLG589889 QTZ589889:QVC589889 RDV589889:REY589889 RNR589889:ROU589889 RXN589889:RYQ589889 SHJ589889:SIM589889 SRF589889:SSI589889 TBB589889:TCE589889 TKX589889:TMA589889 TUT589889:TVW589889 UEP589889:UFS589889 UOL589889:UPO589889 UYH589889:UZK589889 VID589889:VJG589889 VRZ589889:VTC589889 WBV589889:WCY589889 WLR589889:WMU589889 WVN589889:WWQ589889 D655425:AQ655425 JB655425:KE655425 SX655425:UA655425 ACT655425:ADW655425 AMP655425:ANS655425 AWL655425:AXO655425 BGH655425:BHK655425 BQD655425:BRG655425 BZZ655425:CBC655425 CJV655425:CKY655425 CTR655425:CUU655425 DDN655425:DEQ655425 DNJ655425:DOM655425 DXF655425:DYI655425 EHB655425:EIE655425 EQX655425:ESA655425 FAT655425:FBW655425 FKP655425:FLS655425 FUL655425:FVO655425 GEH655425:GFK655425 GOD655425:GPG655425 GXZ655425:GZC655425 HHV655425:HIY655425 HRR655425:HSU655425 IBN655425:ICQ655425 ILJ655425:IMM655425 IVF655425:IWI655425 JFB655425:JGE655425 JOX655425:JQA655425 JYT655425:JZW655425 KIP655425:KJS655425 KSL655425:KTO655425 LCH655425:LDK655425 LMD655425:LNG655425 LVZ655425:LXC655425 MFV655425:MGY655425 MPR655425:MQU655425 MZN655425:NAQ655425 NJJ655425:NKM655425 NTF655425:NUI655425 ODB655425:OEE655425 OMX655425:OOA655425 OWT655425:OXW655425 PGP655425:PHS655425 PQL655425:PRO655425 QAH655425:QBK655425 QKD655425:QLG655425 QTZ655425:QVC655425 RDV655425:REY655425 RNR655425:ROU655425 RXN655425:RYQ655425 SHJ655425:SIM655425 SRF655425:SSI655425 TBB655425:TCE655425 TKX655425:TMA655425 TUT655425:TVW655425 UEP655425:UFS655425 UOL655425:UPO655425 UYH655425:UZK655425 VID655425:VJG655425 VRZ655425:VTC655425 WBV655425:WCY655425 WLR655425:WMU655425 WVN655425:WWQ655425 D720961:AQ720961 JB720961:KE720961 SX720961:UA720961 ACT720961:ADW720961 AMP720961:ANS720961 AWL720961:AXO720961 BGH720961:BHK720961 BQD720961:BRG720961 BZZ720961:CBC720961 CJV720961:CKY720961 CTR720961:CUU720961 DDN720961:DEQ720961 DNJ720961:DOM720961 DXF720961:DYI720961 EHB720961:EIE720961 EQX720961:ESA720961 FAT720961:FBW720961 FKP720961:FLS720961 FUL720961:FVO720961 GEH720961:GFK720961 GOD720961:GPG720961 GXZ720961:GZC720961 HHV720961:HIY720961 HRR720961:HSU720961 IBN720961:ICQ720961 ILJ720961:IMM720961 IVF720961:IWI720961 JFB720961:JGE720961 JOX720961:JQA720961 JYT720961:JZW720961 KIP720961:KJS720961 KSL720961:KTO720961 LCH720961:LDK720961 LMD720961:LNG720961 LVZ720961:LXC720961 MFV720961:MGY720961 MPR720961:MQU720961 MZN720961:NAQ720961 NJJ720961:NKM720961 NTF720961:NUI720961 ODB720961:OEE720961 OMX720961:OOA720961 OWT720961:OXW720961 PGP720961:PHS720961 PQL720961:PRO720961 QAH720961:QBK720961 QKD720961:QLG720961 QTZ720961:QVC720961 RDV720961:REY720961 RNR720961:ROU720961 RXN720961:RYQ720961 SHJ720961:SIM720961 SRF720961:SSI720961 TBB720961:TCE720961 TKX720961:TMA720961 TUT720961:TVW720961 UEP720961:UFS720961 UOL720961:UPO720961 UYH720961:UZK720961 VID720961:VJG720961 VRZ720961:VTC720961 WBV720961:WCY720961 WLR720961:WMU720961 WVN720961:WWQ720961 D786497:AQ786497 JB786497:KE786497 SX786497:UA786497 ACT786497:ADW786497 AMP786497:ANS786497 AWL786497:AXO786497 BGH786497:BHK786497 BQD786497:BRG786497 BZZ786497:CBC786497 CJV786497:CKY786497 CTR786497:CUU786497 DDN786497:DEQ786497 DNJ786497:DOM786497 DXF786497:DYI786497 EHB786497:EIE786497 EQX786497:ESA786497 FAT786497:FBW786497 FKP786497:FLS786497 FUL786497:FVO786497 GEH786497:GFK786497 GOD786497:GPG786497 GXZ786497:GZC786497 HHV786497:HIY786497 HRR786497:HSU786497 IBN786497:ICQ786497 ILJ786497:IMM786497 IVF786497:IWI786497 JFB786497:JGE786497 JOX786497:JQA786497 JYT786497:JZW786497 KIP786497:KJS786497 KSL786497:KTO786497 LCH786497:LDK786497 LMD786497:LNG786497 LVZ786497:LXC786497 MFV786497:MGY786497 MPR786497:MQU786497 MZN786497:NAQ786497 NJJ786497:NKM786497 NTF786497:NUI786497 ODB786497:OEE786497 OMX786497:OOA786497 OWT786497:OXW786497 PGP786497:PHS786497 PQL786497:PRO786497 QAH786497:QBK786497 QKD786497:QLG786497 QTZ786497:QVC786497 RDV786497:REY786497 RNR786497:ROU786497 RXN786497:RYQ786497 SHJ786497:SIM786497 SRF786497:SSI786497 TBB786497:TCE786497 TKX786497:TMA786497 TUT786497:TVW786497 UEP786497:UFS786497 UOL786497:UPO786497 UYH786497:UZK786497 VID786497:VJG786497 VRZ786497:VTC786497 WBV786497:WCY786497 WLR786497:WMU786497 WVN786497:WWQ786497 D852033:AQ852033 JB852033:KE852033 SX852033:UA852033 ACT852033:ADW852033 AMP852033:ANS852033 AWL852033:AXO852033 BGH852033:BHK852033 BQD852033:BRG852033 BZZ852033:CBC852033 CJV852033:CKY852033 CTR852033:CUU852033 DDN852033:DEQ852033 DNJ852033:DOM852033 DXF852033:DYI852033 EHB852033:EIE852033 EQX852033:ESA852033 FAT852033:FBW852033 FKP852033:FLS852033 FUL852033:FVO852033 GEH852033:GFK852033 GOD852033:GPG852033 GXZ852033:GZC852033 HHV852033:HIY852033 HRR852033:HSU852033 IBN852033:ICQ852033 ILJ852033:IMM852033 IVF852033:IWI852033 JFB852033:JGE852033 JOX852033:JQA852033 JYT852033:JZW852033 KIP852033:KJS852033 KSL852033:KTO852033 LCH852033:LDK852033 LMD852033:LNG852033 LVZ852033:LXC852033 MFV852033:MGY852033 MPR852033:MQU852033 MZN852033:NAQ852033 NJJ852033:NKM852033 NTF852033:NUI852033 ODB852033:OEE852033 OMX852033:OOA852033 OWT852033:OXW852033 PGP852033:PHS852033 PQL852033:PRO852033 QAH852033:QBK852033 QKD852033:QLG852033 QTZ852033:QVC852033 RDV852033:REY852033 RNR852033:ROU852033 RXN852033:RYQ852033 SHJ852033:SIM852033 SRF852033:SSI852033 TBB852033:TCE852033 TKX852033:TMA852033 TUT852033:TVW852033 UEP852033:UFS852033 UOL852033:UPO852033 UYH852033:UZK852033 VID852033:VJG852033 VRZ852033:VTC852033 WBV852033:WCY852033 WLR852033:WMU852033 WVN852033:WWQ852033 D917569:AQ917569 JB917569:KE917569 SX917569:UA917569 ACT917569:ADW917569 AMP917569:ANS917569 AWL917569:AXO917569 BGH917569:BHK917569 BQD917569:BRG917569 BZZ917569:CBC917569 CJV917569:CKY917569 CTR917569:CUU917569 DDN917569:DEQ917569 DNJ917569:DOM917569 DXF917569:DYI917569 EHB917569:EIE917569 EQX917569:ESA917569 FAT917569:FBW917569 FKP917569:FLS917569 FUL917569:FVO917569 GEH917569:GFK917569 GOD917569:GPG917569 GXZ917569:GZC917569 HHV917569:HIY917569 HRR917569:HSU917569 IBN917569:ICQ917569 ILJ917569:IMM917569 IVF917569:IWI917569 JFB917569:JGE917569 JOX917569:JQA917569 JYT917569:JZW917569 KIP917569:KJS917569 KSL917569:KTO917569 LCH917569:LDK917569 LMD917569:LNG917569 LVZ917569:LXC917569 MFV917569:MGY917569 MPR917569:MQU917569 MZN917569:NAQ917569 NJJ917569:NKM917569 NTF917569:NUI917569 ODB917569:OEE917569 OMX917569:OOA917569 OWT917569:OXW917569 PGP917569:PHS917569 PQL917569:PRO917569 QAH917569:QBK917569 QKD917569:QLG917569 QTZ917569:QVC917569 RDV917569:REY917569 RNR917569:ROU917569 RXN917569:RYQ917569 SHJ917569:SIM917569 SRF917569:SSI917569 TBB917569:TCE917569 TKX917569:TMA917569 TUT917569:TVW917569 UEP917569:UFS917569 UOL917569:UPO917569 UYH917569:UZK917569 VID917569:VJG917569 VRZ917569:VTC917569 WBV917569:WCY917569 WLR917569:WMU917569 WVN917569:WWQ917569 D983105:AQ983105 JB983105:KE983105 SX983105:UA983105 ACT983105:ADW983105 AMP983105:ANS983105 AWL983105:AXO983105 BGH983105:BHK983105 BQD983105:BRG983105 BZZ983105:CBC983105 CJV983105:CKY983105 CTR983105:CUU983105 DDN983105:DEQ983105 DNJ983105:DOM983105 DXF983105:DYI983105 EHB983105:EIE983105 EQX983105:ESA983105 FAT983105:FBW983105 FKP983105:FLS983105 FUL983105:FVO983105 GEH983105:GFK983105 GOD983105:GPG983105 GXZ983105:GZC983105 HHV983105:HIY983105 HRR983105:HSU983105 IBN983105:ICQ983105 ILJ983105:IMM983105 IVF983105:IWI983105 JFB983105:JGE983105 JOX983105:JQA983105 JYT983105:JZW983105 KIP983105:KJS983105 KSL983105:KTO983105 LCH983105:LDK983105 LMD983105:LNG983105 LVZ983105:LXC983105 MFV983105:MGY983105 MPR983105:MQU983105 MZN983105:NAQ983105 NJJ983105:NKM983105 NTF983105:NUI983105 ODB983105:OEE983105 OMX983105:OOA983105 OWT983105:OXW983105 PGP983105:PHS983105 PQL983105:PRO983105 QAH983105:QBK983105 QKD983105:QLG983105 QTZ983105:QVC983105 RDV983105:REY983105 RNR983105:ROU983105 RXN983105:RYQ983105 SHJ983105:SIM983105 SRF983105:SSI983105 TBB983105:TCE983105 TKX983105:TMA983105 TUT983105:TVW983105 UEP983105:UFS983105 UOL983105:UPO983105 UYH983105:UZK983105 VID983105:VJG983105 VRZ983105:VTC983105 WBV983105:WCY983105 WLR983105:WMU983105 WVN983105:WWQ983105 WBV140:WCY140 JB101:KE101 SX101:UA101 ACT101:ADW101 AMP101:ANS101 AWL101:AXO101 BGH101:BHK101 BQD101:BRG101 BZZ101:CBC101 CJV101:CKY101 CTR101:CUU101 DDN101:DEQ101 DNJ101:DOM101 DXF101:DYI101 EHB101:EIE101 EQX101:ESA101 FAT101:FBW101 FKP101:FLS101 FUL101:FVO101 GEH101:GFK101 GOD101:GPG101 GXZ101:GZC101 HHV101:HIY101 HRR101:HSU101 IBN101:ICQ101 ILJ101:IMM101 IVF101:IWI101 JFB101:JGE101 JOX101:JQA101 JYT101:JZW101 KIP101:KJS101 KSL101:KTO101 LCH101:LDK101 LMD101:LNG101 LVZ101:LXC101 MFV101:MGY101 MPR101:MQU101 MZN101:NAQ101 NJJ101:NKM101 NTF101:NUI101 ODB101:OEE101 OMX101:OOA101 OWT101:OXW101 PGP101:PHS101 PQL101:PRO101 QAH101:QBK101 QKD101:QLG101 QTZ101:QVC101 RDV101:REY101 RNR101:ROU101 RXN101:RYQ101 SHJ101:SIM101 SRF101:SSI101 TBB101:TCE101 TKX101:TMA101 TUT101:TVW101 UEP101:UFS101 UOL101:UPO101 UYH101:UZK101 VID101:VJG101 VRZ101:VTC101 WBV101:WCY101 WLR101:WMU101 WVN101:WWQ101 D65594:AQ65594 JB65594:KE65594 SX65594:UA65594 ACT65594:ADW65594 AMP65594:ANS65594 AWL65594:AXO65594 BGH65594:BHK65594 BQD65594:BRG65594 BZZ65594:CBC65594 CJV65594:CKY65594 CTR65594:CUU65594 DDN65594:DEQ65594 DNJ65594:DOM65594 DXF65594:DYI65594 EHB65594:EIE65594 EQX65594:ESA65594 FAT65594:FBW65594 FKP65594:FLS65594 FUL65594:FVO65594 GEH65594:GFK65594 GOD65594:GPG65594 GXZ65594:GZC65594 HHV65594:HIY65594 HRR65594:HSU65594 IBN65594:ICQ65594 ILJ65594:IMM65594 IVF65594:IWI65594 JFB65594:JGE65594 JOX65594:JQA65594 JYT65594:JZW65594 KIP65594:KJS65594 KSL65594:KTO65594 LCH65594:LDK65594 LMD65594:LNG65594 LVZ65594:LXC65594 MFV65594:MGY65594 MPR65594:MQU65594 MZN65594:NAQ65594 NJJ65594:NKM65594 NTF65594:NUI65594 ODB65594:OEE65594 OMX65594:OOA65594 OWT65594:OXW65594 PGP65594:PHS65594 PQL65594:PRO65594 QAH65594:QBK65594 QKD65594:QLG65594 QTZ65594:QVC65594 RDV65594:REY65594 RNR65594:ROU65594 RXN65594:RYQ65594 SHJ65594:SIM65594 SRF65594:SSI65594 TBB65594:TCE65594 TKX65594:TMA65594 TUT65594:TVW65594 UEP65594:UFS65594 UOL65594:UPO65594 UYH65594:UZK65594 VID65594:VJG65594 VRZ65594:VTC65594 WBV65594:WCY65594 WLR65594:WMU65594 WVN65594:WWQ65594 D131130:AQ131130 JB131130:KE131130 SX131130:UA131130 ACT131130:ADW131130 AMP131130:ANS131130 AWL131130:AXO131130 BGH131130:BHK131130 BQD131130:BRG131130 BZZ131130:CBC131130 CJV131130:CKY131130 CTR131130:CUU131130 DDN131130:DEQ131130 DNJ131130:DOM131130 DXF131130:DYI131130 EHB131130:EIE131130 EQX131130:ESA131130 FAT131130:FBW131130 FKP131130:FLS131130 FUL131130:FVO131130 GEH131130:GFK131130 GOD131130:GPG131130 GXZ131130:GZC131130 HHV131130:HIY131130 HRR131130:HSU131130 IBN131130:ICQ131130 ILJ131130:IMM131130 IVF131130:IWI131130 JFB131130:JGE131130 JOX131130:JQA131130 JYT131130:JZW131130 KIP131130:KJS131130 KSL131130:KTO131130 LCH131130:LDK131130 LMD131130:LNG131130 LVZ131130:LXC131130 MFV131130:MGY131130 MPR131130:MQU131130 MZN131130:NAQ131130 NJJ131130:NKM131130 NTF131130:NUI131130 ODB131130:OEE131130 OMX131130:OOA131130 OWT131130:OXW131130 PGP131130:PHS131130 PQL131130:PRO131130 QAH131130:QBK131130 QKD131130:QLG131130 QTZ131130:QVC131130 RDV131130:REY131130 RNR131130:ROU131130 RXN131130:RYQ131130 SHJ131130:SIM131130 SRF131130:SSI131130 TBB131130:TCE131130 TKX131130:TMA131130 TUT131130:TVW131130 UEP131130:UFS131130 UOL131130:UPO131130 UYH131130:UZK131130 VID131130:VJG131130 VRZ131130:VTC131130 WBV131130:WCY131130 WLR131130:WMU131130 WVN131130:WWQ131130 D196666:AQ196666 JB196666:KE196666 SX196666:UA196666 ACT196666:ADW196666 AMP196666:ANS196666 AWL196666:AXO196666 BGH196666:BHK196666 BQD196666:BRG196666 BZZ196666:CBC196666 CJV196666:CKY196666 CTR196666:CUU196666 DDN196666:DEQ196666 DNJ196666:DOM196666 DXF196666:DYI196666 EHB196666:EIE196666 EQX196666:ESA196666 FAT196666:FBW196666 FKP196666:FLS196666 FUL196666:FVO196666 GEH196666:GFK196666 GOD196666:GPG196666 GXZ196666:GZC196666 HHV196666:HIY196666 HRR196666:HSU196666 IBN196666:ICQ196666 ILJ196666:IMM196666 IVF196666:IWI196666 JFB196666:JGE196666 JOX196666:JQA196666 JYT196666:JZW196666 KIP196666:KJS196666 KSL196666:KTO196666 LCH196666:LDK196666 LMD196666:LNG196666 LVZ196666:LXC196666 MFV196666:MGY196666 MPR196666:MQU196666 MZN196666:NAQ196666 NJJ196666:NKM196666 NTF196666:NUI196666 ODB196666:OEE196666 OMX196666:OOA196666 OWT196666:OXW196666 PGP196666:PHS196666 PQL196666:PRO196666 QAH196666:QBK196666 QKD196666:QLG196666 QTZ196666:QVC196666 RDV196666:REY196666 RNR196666:ROU196666 RXN196666:RYQ196666 SHJ196666:SIM196666 SRF196666:SSI196666 TBB196666:TCE196666 TKX196666:TMA196666 TUT196666:TVW196666 UEP196666:UFS196666 UOL196666:UPO196666 UYH196666:UZK196666 VID196666:VJG196666 VRZ196666:VTC196666 WBV196666:WCY196666 WLR196666:WMU196666 WVN196666:WWQ196666 D262202:AQ262202 JB262202:KE262202 SX262202:UA262202 ACT262202:ADW262202 AMP262202:ANS262202 AWL262202:AXO262202 BGH262202:BHK262202 BQD262202:BRG262202 BZZ262202:CBC262202 CJV262202:CKY262202 CTR262202:CUU262202 DDN262202:DEQ262202 DNJ262202:DOM262202 DXF262202:DYI262202 EHB262202:EIE262202 EQX262202:ESA262202 FAT262202:FBW262202 FKP262202:FLS262202 FUL262202:FVO262202 GEH262202:GFK262202 GOD262202:GPG262202 GXZ262202:GZC262202 HHV262202:HIY262202 HRR262202:HSU262202 IBN262202:ICQ262202 ILJ262202:IMM262202 IVF262202:IWI262202 JFB262202:JGE262202 JOX262202:JQA262202 JYT262202:JZW262202 KIP262202:KJS262202 KSL262202:KTO262202 LCH262202:LDK262202 LMD262202:LNG262202 LVZ262202:LXC262202 MFV262202:MGY262202 MPR262202:MQU262202 MZN262202:NAQ262202 NJJ262202:NKM262202 NTF262202:NUI262202 ODB262202:OEE262202 OMX262202:OOA262202 OWT262202:OXW262202 PGP262202:PHS262202 PQL262202:PRO262202 QAH262202:QBK262202 QKD262202:QLG262202 QTZ262202:QVC262202 RDV262202:REY262202 RNR262202:ROU262202 RXN262202:RYQ262202 SHJ262202:SIM262202 SRF262202:SSI262202 TBB262202:TCE262202 TKX262202:TMA262202 TUT262202:TVW262202 UEP262202:UFS262202 UOL262202:UPO262202 UYH262202:UZK262202 VID262202:VJG262202 VRZ262202:VTC262202 WBV262202:WCY262202 WLR262202:WMU262202 WVN262202:WWQ262202 D327738:AQ327738 JB327738:KE327738 SX327738:UA327738 ACT327738:ADW327738 AMP327738:ANS327738 AWL327738:AXO327738 BGH327738:BHK327738 BQD327738:BRG327738 BZZ327738:CBC327738 CJV327738:CKY327738 CTR327738:CUU327738 DDN327738:DEQ327738 DNJ327738:DOM327738 DXF327738:DYI327738 EHB327738:EIE327738 EQX327738:ESA327738 FAT327738:FBW327738 FKP327738:FLS327738 FUL327738:FVO327738 GEH327738:GFK327738 GOD327738:GPG327738 GXZ327738:GZC327738 HHV327738:HIY327738 HRR327738:HSU327738 IBN327738:ICQ327738 ILJ327738:IMM327738 IVF327738:IWI327738 JFB327738:JGE327738 JOX327738:JQA327738 JYT327738:JZW327738 KIP327738:KJS327738 KSL327738:KTO327738 LCH327738:LDK327738 LMD327738:LNG327738 LVZ327738:LXC327738 MFV327738:MGY327738 MPR327738:MQU327738 MZN327738:NAQ327738 NJJ327738:NKM327738 NTF327738:NUI327738 ODB327738:OEE327738 OMX327738:OOA327738 OWT327738:OXW327738 PGP327738:PHS327738 PQL327738:PRO327738 QAH327738:QBK327738 QKD327738:QLG327738 QTZ327738:QVC327738 RDV327738:REY327738 RNR327738:ROU327738 RXN327738:RYQ327738 SHJ327738:SIM327738 SRF327738:SSI327738 TBB327738:TCE327738 TKX327738:TMA327738 TUT327738:TVW327738 UEP327738:UFS327738 UOL327738:UPO327738 UYH327738:UZK327738 VID327738:VJG327738 VRZ327738:VTC327738 WBV327738:WCY327738 WLR327738:WMU327738 WVN327738:WWQ327738 D393274:AQ393274 JB393274:KE393274 SX393274:UA393274 ACT393274:ADW393274 AMP393274:ANS393274 AWL393274:AXO393274 BGH393274:BHK393274 BQD393274:BRG393274 BZZ393274:CBC393274 CJV393274:CKY393274 CTR393274:CUU393274 DDN393274:DEQ393274 DNJ393274:DOM393274 DXF393274:DYI393274 EHB393274:EIE393274 EQX393274:ESA393274 FAT393274:FBW393274 FKP393274:FLS393274 FUL393274:FVO393274 GEH393274:GFK393274 GOD393274:GPG393274 GXZ393274:GZC393274 HHV393274:HIY393274 HRR393274:HSU393274 IBN393274:ICQ393274 ILJ393274:IMM393274 IVF393274:IWI393274 JFB393274:JGE393274 JOX393274:JQA393274 JYT393274:JZW393274 KIP393274:KJS393274 KSL393274:KTO393274 LCH393274:LDK393274 LMD393274:LNG393274 LVZ393274:LXC393274 MFV393274:MGY393274 MPR393274:MQU393274 MZN393274:NAQ393274 NJJ393274:NKM393274 NTF393274:NUI393274 ODB393274:OEE393274 OMX393274:OOA393274 OWT393274:OXW393274 PGP393274:PHS393274 PQL393274:PRO393274 QAH393274:QBK393274 QKD393274:QLG393274 QTZ393274:QVC393274 RDV393274:REY393274 RNR393274:ROU393274 RXN393274:RYQ393274 SHJ393274:SIM393274 SRF393274:SSI393274 TBB393274:TCE393274 TKX393274:TMA393274 TUT393274:TVW393274 UEP393274:UFS393274 UOL393274:UPO393274 UYH393274:UZK393274 VID393274:VJG393274 VRZ393274:VTC393274 WBV393274:WCY393274 WLR393274:WMU393274 WVN393274:WWQ393274 D458810:AQ458810 JB458810:KE458810 SX458810:UA458810 ACT458810:ADW458810 AMP458810:ANS458810 AWL458810:AXO458810 BGH458810:BHK458810 BQD458810:BRG458810 BZZ458810:CBC458810 CJV458810:CKY458810 CTR458810:CUU458810 DDN458810:DEQ458810 DNJ458810:DOM458810 DXF458810:DYI458810 EHB458810:EIE458810 EQX458810:ESA458810 FAT458810:FBW458810 FKP458810:FLS458810 FUL458810:FVO458810 GEH458810:GFK458810 GOD458810:GPG458810 GXZ458810:GZC458810 HHV458810:HIY458810 HRR458810:HSU458810 IBN458810:ICQ458810 ILJ458810:IMM458810 IVF458810:IWI458810 JFB458810:JGE458810 JOX458810:JQA458810 JYT458810:JZW458810 KIP458810:KJS458810 KSL458810:KTO458810 LCH458810:LDK458810 LMD458810:LNG458810 LVZ458810:LXC458810 MFV458810:MGY458810 MPR458810:MQU458810 MZN458810:NAQ458810 NJJ458810:NKM458810 NTF458810:NUI458810 ODB458810:OEE458810 OMX458810:OOA458810 OWT458810:OXW458810 PGP458810:PHS458810 PQL458810:PRO458810 QAH458810:QBK458810 QKD458810:QLG458810 QTZ458810:QVC458810 RDV458810:REY458810 RNR458810:ROU458810 RXN458810:RYQ458810 SHJ458810:SIM458810 SRF458810:SSI458810 TBB458810:TCE458810 TKX458810:TMA458810 TUT458810:TVW458810 UEP458810:UFS458810 UOL458810:UPO458810 UYH458810:UZK458810 VID458810:VJG458810 VRZ458810:VTC458810 WBV458810:WCY458810 WLR458810:WMU458810 WVN458810:WWQ458810 D524346:AQ524346 JB524346:KE524346 SX524346:UA524346 ACT524346:ADW524346 AMP524346:ANS524346 AWL524346:AXO524346 BGH524346:BHK524346 BQD524346:BRG524346 BZZ524346:CBC524346 CJV524346:CKY524346 CTR524346:CUU524346 DDN524346:DEQ524346 DNJ524346:DOM524346 DXF524346:DYI524346 EHB524346:EIE524346 EQX524346:ESA524346 FAT524346:FBW524346 FKP524346:FLS524346 FUL524346:FVO524346 GEH524346:GFK524346 GOD524346:GPG524346 GXZ524346:GZC524346 HHV524346:HIY524346 HRR524346:HSU524346 IBN524346:ICQ524346 ILJ524346:IMM524346 IVF524346:IWI524346 JFB524346:JGE524346 JOX524346:JQA524346 JYT524346:JZW524346 KIP524346:KJS524346 KSL524346:KTO524346 LCH524346:LDK524346 LMD524346:LNG524346 LVZ524346:LXC524346 MFV524346:MGY524346 MPR524346:MQU524346 MZN524346:NAQ524346 NJJ524346:NKM524346 NTF524346:NUI524346 ODB524346:OEE524346 OMX524346:OOA524346 OWT524346:OXW524346 PGP524346:PHS524346 PQL524346:PRO524346 QAH524346:QBK524346 QKD524346:QLG524346 QTZ524346:QVC524346 RDV524346:REY524346 RNR524346:ROU524346 RXN524346:RYQ524346 SHJ524346:SIM524346 SRF524346:SSI524346 TBB524346:TCE524346 TKX524346:TMA524346 TUT524346:TVW524346 UEP524346:UFS524346 UOL524346:UPO524346 UYH524346:UZK524346 VID524346:VJG524346 VRZ524346:VTC524346 WBV524346:WCY524346 WLR524346:WMU524346 WVN524346:WWQ524346 D589882:AQ589882 JB589882:KE589882 SX589882:UA589882 ACT589882:ADW589882 AMP589882:ANS589882 AWL589882:AXO589882 BGH589882:BHK589882 BQD589882:BRG589882 BZZ589882:CBC589882 CJV589882:CKY589882 CTR589882:CUU589882 DDN589882:DEQ589882 DNJ589882:DOM589882 DXF589882:DYI589882 EHB589882:EIE589882 EQX589882:ESA589882 FAT589882:FBW589882 FKP589882:FLS589882 FUL589882:FVO589882 GEH589882:GFK589882 GOD589882:GPG589882 GXZ589882:GZC589882 HHV589882:HIY589882 HRR589882:HSU589882 IBN589882:ICQ589882 ILJ589882:IMM589882 IVF589882:IWI589882 JFB589882:JGE589882 JOX589882:JQA589882 JYT589882:JZW589882 KIP589882:KJS589882 KSL589882:KTO589882 LCH589882:LDK589882 LMD589882:LNG589882 LVZ589882:LXC589882 MFV589882:MGY589882 MPR589882:MQU589882 MZN589882:NAQ589882 NJJ589882:NKM589882 NTF589882:NUI589882 ODB589882:OEE589882 OMX589882:OOA589882 OWT589882:OXW589882 PGP589882:PHS589882 PQL589882:PRO589882 QAH589882:QBK589882 QKD589882:QLG589882 QTZ589882:QVC589882 RDV589882:REY589882 RNR589882:ROU589882 RXN589882:RYQ589882 SHJ589882:SIM589882 SRF589882:SSI589882 TBB589882:TCE589882 TKX589882:TMA589882 TUT589882:TVW589882 UEP589882:UFS589882 UOL589882:UPO589882 UYH589882:UZK589882 VID589882:VJG589882 VRZ589882:VTC589882 WBV589882:WCY589882 WLR589882:WMU589882 WVN589882:WWQ589882 D655418:AQ655418 JB655418:KE655418 SX655418:UA655418 ACT655418:ADW655418 AMP655418:ANS655418 AWL655418:AXO655418 BGH655418:BHK655418 BQD655418:BRG655418 BZZ655418:CBC655418 CJV655418:CKY655418 CTR655418:CUU655418 DDN655418:DEQ655418 DNJ655418:DOM655418 DXF655418:DYI655418 EHB655418:EIE655418 EQX655418:ESA655418 FAT655418:FBW655418 FKP655418:FLS655418 FUL655418:FVO655418 GEH655418:GFK655418 GOD655418:GPG655418 GXZ655418:GZC655418 HHV655418:HIY655418 HRR655418:HSU655418 IBN655418:ICQ655418 ILJ655418:IMM655418 IVF655418:IWI655418 JFB655418:JGE655418 JOX655418:JQA655418 JYT655418:JZW655418 KIP655418:KJS655418 KSL655418:KTO655418 LCH655418:LDK655418 LMD655418:LNG655418 LVZ655418:LXC655418 MFV655418:MGY655418 MPR655418:MQU655418 MZN655418:NAQ655418 NJJ655418:NKM655418 NTF655418:NUI655418 ODB655418:OEE655418 OMX655418:OOA655418 OWT655418:OXW655418 PGP655418:PHS655418 PQL655418:PRO655418 QAH655418:QBK655418 QKD655418:QLG655418 QTZ655418:QVC655418 RDV655418:REY655418 RNR655418:ROU655418 RXN655418:RYQ655418 SHJ655418:SIM655418 SRF655418:SSI655418 TBB655418:TCE655418 TKX655418:TMA655418 TUT655418:TVW655418 UEP655418:UFS655418 UOL655418:UPO655418 UYH655418:UZK655418 VID655418:VJG655418 VRZ655418:VTC655418 WBV655418:WCY655418 WLR655418:WMU655418 WVN655418:WWQ655418 D720954:AQ720954 JB720954:KE720954 SX720954:UA720954 ACT720954:ADW720954 AMP720954:ANS720954 AWL720954:AXO720954 BGH720954:BHK720954 BQD720954:BRG720954 BZZ720954:CBC720954 CJV720954:CKY720954 CTR720954:CUU720954 DDN720954:DEQ720954 DNJ720954:DOM720954 DXF720954:DYI720954 EHB720954:EIE720954 EQX720954:ESA720954 FAT720954:FBW720954 FKP720954:FLS720954 FUL720954:FVO720954 GEH720954:GFK720954 GOD720954:GPG720954 GXZ720954:GZC720954 HHV720954:HIY720954 HRR720954:HSU720954 IBN720954:ICQ720954 ILJ720954:IMM720954 IVF720954:IWI720954 JFB720954:JGE720954 JOX720954:JQA720954 JYT720954:JZW720954 KIP720954:KJS720954 KSL720954:KTO720954 LCH720954:LDK720954 LMD720954:LNG720954 LVZ720954:LXC720954 MFV720954:MGY720954 MPR720954:MQU720954 MZN720954:NAQ720954 NJJ720954:NKM720954 NTF720954:NUI720954 ODB720954:OEE720954 OMX720954:OOA720954 OWT720954:OXW720954 PGP720954:PHS720954 PQL720954:PRO720954 QAH720954:QBK720954 QKD720954:QLG720954 QTZ720954:QVC720954 RDV720954:REY720954 RNR720954:ROU720954 RXN720954:RYQ720954 SHJ720954:SIM720954 SRF720954:SSI720954 TBB720954:TCE720954 TKX720954:TMA720954 TUT720954:TVW720954 UEP720954:UFS720954 UOL720954:UPO720954 UYH720954:UZK720954 VID720954:VJG720954 VRZ720954:VTC720954 WBV720954:WCY720954 WLR720954:WMU720954 WVN720954:WWQ720954 D786490:AQ786490 JB786490:KE786490 SX786490:UA786490 ACT786490:ADW786490 AMP786490:ANS786490 AWL786490:AXO786490 BGH786490:BHK786490 BQD786490:BRG786490 BZZ786490:CBC786490 CJV786490:CKY786490 CTR786490:CUU786490 DDN786490:DEQ786490 DNJ786490:DOM786490 DXF786490:DYI786490 EHB786490:EIE786490 EQX786490:ESA786490 FAT786490:FBW786490 FKP786490:FLS786490 FUL786490:FVO786490 GEH786490:GFK786490 GOD786490:GPG786490 GXZ786490:GZC786490 HHV786490:HIY786490 HRR786490:HSU786490 IBN786490:ICQ786490 ILJ786490:IMM786490 IVF786490:IWI786490 JFB786490:JGE786490 JOX786490:JQA786490 JYT786490:JZW786490 KIP786490:KJS786490 KSL786490:KTO786490 LCH786490:LDK786490 LMD786490:LNG786490 LVZ786490:LXC786490 MFV786490:MGY786490 MPR786490:MQU786490 MZN786490:NAQ786490 NJJ786490:NKM786490 NTF786490:NUI786490 ODB786490:OEE786490 OMX786490:OOA786490 OWT786490:OXW786490 PGP786490:PHS786490 PQL786490:PRO786490 QAH786490:QBK786490 QKD786490:QLG786490 QTZ786490:QVC786490 RDV786490:REY786490 RNR786490:ROU786490 RXN786490:RYQ786490 SHJ786490:SIM786490 SRF786490:SSI786490 TBB786490:TCE786490 TKX786490:TMA786490 TUT786490:TVW786490 UEP786490:UFS786490 UOL786490:UPO786490 UYH786490:UZK786490 VID786490:VJG786490 VRZ786490:VTC786490 WBV786490:WCY786490 WLR786490:WMU786490 WVN786490:WWQ786490 D852026:AQ852026 JB852026:KE852026 SX852026:UA852026 ACT852026:ADW852026 AMP852026:ANS852026 AWL852026:AXO852026 BGH852026:BHK852026 BQD852026:BRG852026 BZZ852026:CBC852026 CJV852026:CKY852026 CTR852026:CUU852026 DDN852026:DEQ852026 DNJ852026:DOM852026 DXF852026:DYI852026 EHB852026:EIE852026 EQX852026:ESA852026 FAT852026:FBW852026 FKP852026:FLS852026 FUL852026:FVO852026 GEH852026:GFK852026 GOD852026:GPG852026 GXZ852026:GZC852026 HHV852026:HIY852026 HRR852026:HSU852026 IBN852026:ICQ852026 ILJ852026:IMM852026 IVF852026:IWI852026 JFB852026:JGE852026 JOX852026:JQA852026 JYT852026:JZW852026 KIP852026:KJS852026 KSL852026:KTO852026 LCH852026:LDK852026 LMD852026:LNG852026 LVZ852026:LXC852026 MFV852026:MGY852026 MPR852026:MQU852026 MZN852026:NAQ852026 NJJ852026:NKM852026 NTF852026:NUI852026 ODB852026:OEE852026 OMX852026:OOA852026 OWT852026:OXW852026 PGP852026:PHS852026 PQL852026:PRO852026 QAH852026:QBK852026 QKD852026:QLG852026 QTZ852026:QVC852026 RDV852026:REY852026 RNR852026:ROU852026 RXN852026:RYQ852026 SHJ852026:SIM852026 SRF852026:SSI852026 TBB852026:TCE852026 TKX852026:TMA852026 TUT852026:TVW852026 UEP852026:UFS852026 UOL852026:UPO852026 UYH852026:UZK852026 VID852026:VJG852026 VRZ852026:VTC852026 WBV852026:WCY852026 WLR852026:WMU852026 WVN852026:WWQ852026 D917562:AQ917562 JB917562:KE917562 SX917562:UA917562 ACT917562:ADW917562 AMP917562:ANS917562 AWL917562:AXO917562 BGH917562:BHK917562 BQD917562:BRG917562 BZZ917562:CBC917562 CJV917562:CKY917562 CTR917562:CUU917562 DDN917562:DEQ917562 DNJ917562:DOM917562 DXF917562:DYI917562 EHB917562:EIE917562 EQX917562:ESA917562 FAT917562:FBW917562 FKP917562:FLS917562 FUL917562:FVO917562 GEH917562:GFK917562 GOD917562:GPG917562 GXZ917562:GZC917562 HHV917562:HIY917562 HRR917562:HSU917562 IBN917562:ICQ917562 ILJ917562:IMM917562 IVF917562:IWI917562 JFB917562:JGE917562 JOX917562:JQA917562 JYT917562:JZW917562 KIP917562:KJS917562 KSL917562:KTO917562 LCH917562:LDK917562 LMD917562:LNG917562 LVZ917562:LXC917562 MFV917562:MGY917562 MPR917562:MQU917562 MZN917562:NAQ917562 NJJ917562:NKM917562 NTF917562:NUI917562 ODB917562:OEE917562 OMX917562:OOA917562 OWT917562:OXW917562 PGP917562:PHS917562 PQL917562:PRO917562 QAH917562:QBK917562 QKD917562:QLG917562 QTZ917562:QVC917562 RDV917562:REY917562 RNR917562:ROU917562 RXN917562:RYQ917562 SHJ917562:SIM917562 SRF917562:SSI917562 TBB917562:TCE917562 TKX917562:TMA917562 TUT917562:TVW917562 UEP917562:UFS917562 UOL917562:UPO917562 UYH917562:UZK917562 VID917562:VJG917562 VRZ917562:VTC917562 WBV917562:WCY917562 WLR917562:WMU917562 WVN917562:WWQ917562 D983098:AQ983098 JB983098:KE983098 SX983098:UA983098 ACT983098:ADW983098 AMP983098:ANS983098 AWL983098:AXO983098 BGH983098:BHK983098 BQD983098:BRG983098 BZZ983098:CBC983098 CJV983098:CKY983098 CTR983098:CUU983098 DDN983098:DEQ983098 DNJ983098:DOM983098 DXF983098:DYI983098 EHB983098:EIE983098 EQX983098:ESA983098 FAT983098:FBW983098 FKP983098:FLS983098 FUL983098:FVO983098 GEH983098:GFK983098 GOD983098:GPG983098 GXZ983098:GZC983098 HHV983098:HIY983098 HRR983098:HSU983098 IBN983098:ICQ983098 ILJ983098:IMM983098 IVF983098:IWI983098 JFB983098:JGE983098 JOX983098:JQA983098 JYT983098:JZW983098 KIP983098:KJS983098 KSL983098:KTO983098 LCH983098:LDK983098 LMD983098:LNG983098 LVZ983098:LXC983098 MFV983098:MGY983098 MPR983098:MQU983098 MZN983098:NAQ983098 NJJ983098:NKM983098 NTF983098:NUI983098 ODB983098:OEE983098 OMX983098:OOA983098 OWT983098:OXW983098 PGP983098:PHS983098 PQL983098:PRO983098 QAH983098:QBK983098 QKD983098:QLG983098 QTZ983098:QVC983098 RDV983098:REY983098 RNR983098:ROU983098 RXN983098:RYQ983098 SHJ983098:SIM983098 SRF983098:SSI983098 TBB983098:TCE983098 TKX983098:TMA983098 TUT983098:TVW983098 UEP983098:UFS983098 UOL983098:UPO983098 UYH983098:UZK983098 VID983098:VJG983098 VRZ983098:VTC983098 WBV983098:WCY983098 WLR983098:WMU983098 WVN983098:WWQ983098 D65623:AQ65624 JB65623:KE65624 SX65623:UA65624 ACT65623:ADW65624 AMP65623:ANS65624 AWL65623:AXO65624 BGH65623:BHK65624 BQD65623:BRG65624 BZZ65623:CBC65624 CJV65623:CKY65624 CTR65623:CUU65624 DDN65623:DEQ65624 DNJ65623:DOM65624 DXF65623:DYI65624 EHB65623:EIE65624 EQX65623:ESA65624 FAT65623:FBW65624 FKP65623:FLS65624 FUL65623:FVO65624 GEH65623:GFK65624 GOD65623:GPG65624 GXZ65623:GZC65624 HHV65623:HIY65624 HRR65623:HSU65624 IBN65623:ICQ65624 ILJ65623:IMM65624 IVF65623:IWI65624 JFB65623:JGE65624 JOX65623:JQA65624 JYT65623:JZW65624 KIP65623:KJS65624 KSL65623:KTO65624 LCH65623:LDK65624 LMD65623:LNG65624 LVZ65623:LXC65624 MFV65623:MGY65624 MPR65623:MQU65624 MZN65623:NAQ65624 NJJ65623:NKM65624 NTF65623:NUI65624 ODB65623:OEE65624 OMX65623:OOA65624 OWT65623:OXW65624 PGP65623:PHS65624 PQL65623:PRO65624 QAH65623:QBK65624 QKD65623:QLG65624 QTZ65623:QVC65624 RDV65623:REY65624 RNR65623:ROU65624 RXN65623:RYQ65624 SHJ65623:SIM65624 SRF65623:SSI65624 TBB65623:TCE65624 TKX65623:TMA65624 TUT65623:TVW65624 UEP65623:UFS65624 UOL65623:UPO65624 UYH65623:UZK65624 VID65623:VJG65624 VRZ65623:VTC65624 WBV65623:WCY65624 WLR65623:WMU65624 WVN65623:WWQ65624 D131159:AQ131160 JB131159:KE131160 SX131159:UA131160 ACT131159:ADW131160 AMP131159:ANS131160 AWL131159:AXO131160 BGH131159:BHK131160 BQD131159:BRG131160 BZZ131159:CBC131160 CJV131159:CKY131160 CTR131159:CUU131160 DDN131159:DEQ131160 DNJ131159:DOM131160 DXF131159:DYI131160 EHB131159:EIE131160 EQX131159:ESA131160 FAT131159:FBW131160 FKP131159:FLS131160 FUL131159:FVO131160 GEH131159:GFK131160 GOD131159:GPG131160 GXZ131159:GZC131160 HHV131159:HIY131160 HRR131159:HSU131160 IBN131159:ICQ131160 ILJ131159:IMM131160 IVF131159:IWI131160 JFB131159:JGE131160 JOX131159:JQA131160 JYT131159:JZW131160 KIP131159:KJS131160 KSL131159:KTO131160 LCH131159:LDK131160 LMD131159:LNG131160 LVZ131159:LXC131160 MFV131159:MGY131160 MPR131159:MQU131160 MZN131159:NAQ131160 NJJ131159:NKM131160 NTF131159:NUI131160 ODB131159:OEE131160 OMX131159:OOA131160 OWT131159:OXW131160 PGP131159:PHS131160 PQL131159:PRO131160 QAH131159:QBK131160 QKD131159:QLG131160 QTZ131159:QVC131160 RDV131159:REY131160 RNR131159:ROU131160 RXN131159:RYQ131160 SHJ131159:SIM131160 SRF131159:SSI131160 TBB131159:TCE131160 TKX131159:TMA131160 TUT131159:TVW131160 UEP131159:UFS131160 UOL131159:UPO131160 UYH131159:UZK131160 VID131159:VJG131160 VRZ131159:VTC131160 WBV131159:WCY131160 WLR131159:WMU131160 WVN131159:WWQ131160 D196695:AQ196696 JB196695:KE196696 SX196695:UA196696 ACT196695:ADW196696 AMP196695:ANS196696 AWL196695:AXO196696 BGH196695:BHK196696 BQD196695:BRG196696 BZZ196695:CBC196696 CJV196695:CKY196696 CTR196695:CUU196696 DDN196695:DEQ196696 DNJ196695:DOM196696 DXF196695:DYI196696 EHB196695:EIE196696 EQX196695:ESA196696 FAT196695:FBW196696 FKP196695:FLS196696 FUL196695:FVO196696 GEH196695:GFK196696 GOD196695:GPG196696 GXZ196695:GZC196696 HHV196695:HIY196696 HRR196695:HSU196696 IBN196695:ICQ196696 ILJ196695:IMM196696 IVF196695:IWI196696 JFB196695:JGE196696 JOX196695:JQA196696 JYT196695:JZW196696 KIP196695:KJS196696 KSL196695:KTO196696 LCH196695:LDK196696 LMD196695:LNG196696 LVZ196695:LXC196696 MFV196695:MGY196696 MPR196695:MQU196696 MZN196695:NAQ196696 NJJ196695:NKM196696 NTF196695:NUI196696 ODB196695:OEE196696 OMX196695:OOA196696 OWT196695:OXW196696 PGP196695:PHS196696 PQL196695:PRO196696 QAH196695:QBK196696 QKD196695:QLG196696 QTZ196695:QVC196696 RDV196695:REY196696 RNR196695:ROU196696 RXN196695:RYQ196696 SHJ196695:SIM196696 SRF196695:SSI196696 TBB196695:TCE196696 TKX196695:TMA196696 TUT196695:TVW196696 UEP196695:UFS196696 UOL196695:UPO196696 UYH196695:UZK196696 VID196695:VJG196696 VRZ196695:VTC196696 WBV196695:WCY196696 WLR196695:WMU196696 WVN196695:WWQ196696 D262231:AQ262232 JB262231:KE262232 SX262231:UA262232 ACT262231:ADW262232 AMP262231:ANS262232 AWL262231:AXO262232 BGH262231:BHK262232 BQD262231:BRG262232 BZZ262231:CBC262232 CJV262231:CKY262232 CTR262231:CUU262232 DDN262231:DEQ262232 DNJ262231:DOM262232 DXF262231:DYI262232 EHB262231:EIE262232 EQX262231:ESA262232 FAT262231:FBW262232 FKP262231:FLS262232 FUL262231:FVO262232 GEH262231:GFK262232 GOD262231:GPG262232 GXZ262231:GZC262232 HHV262231:HIY262232 HRR262231:HSU262232 IBN262231:ICQ262232 ILJ262231:IMM262232 IVF262231:IWI262232 JFB262231:JGE262232 JOX262231:JQA262232 JYT262231:JZW262232 KIP262231:KJS262232 KSL262231:KTO262232 LCH262231:LDK262232 LMD262231:LNG262232 LVZ262231:LXC262232 MFV262231:MGY262232 MPR262231:MQU262232 MZN262231:NAQ262232 NJJ262231:NKM262232 NTF262231:NUI262232 ODB262231:OEE262232 OMX262231:OOA262232 OWT262231:OXW262232 PGP262231:PHS262232 PQL262231:PRO262232 QAH262231:QBK262232 QKD262231:QLG262232 QTZ262231:QVC262232 RDV262231:REY262232 RNR262231:ROU262232 RXN262231:RYQ262232 SHJ262231:SIM262232 SRF262231:SSI262232 TBB262231:TCE262232 TKX262231:TMA262232 TUT262231:TVW262232 UEP262231:UFS262232 UOL262231:UPO262232 UYH262231:UZK262232 VID262231:VJG262232 VRZ262231:VTC262232 WBV262231:WCY262232 WLR262231:WMU262232 WVN262231:WWQ262232 D327767:AQ327768 JB327767:KE327768 SX327767:UA327768 ACT327767:ADW327768 AMP327767:ANS327768 AWL327767:AXO327768 BGH327767:BHK327768 BQD327767:BRG327768 BZZ327767:CBC327768 CJV327767:CKY327768 CTR327767:CUU327768 DDN327767:DEQ327768 DNJ327767:DOM327768 DXF327767:DYI327768 EHB327767:EIE327768 EQX327767:ESA327768 FAT327767:FBW327768 FKP327767:FLS327768 FUL327767:FVO327768 GEH327767:GFK327768 GOD327767:GPG327768 GXZ327767:GZC327768 HHV327767:HIY327768 HRR327767:HSU327768 IBN327767:ICQ327768 ILJ327767:IMM327768 IVF327767:IWI327768 JFB327767:JGE327768 JOX327767:JQA327768 JYT327767:JZW327768 KIP327767:KJS327768 KSL327767:KTO327768 LCH327767:LDK327768 LMD327767:LNG327768 LVZ327767:LXC327768 MFV327767:MGY327768 MPR327767:MQU327768 MZN327767:NAQ327768 NJJ327767:NKM327768 NTF327767:NUI327768 ODB327767:OEE327768 OMX327767:OOA327768 OWT327767:OXW327768 PGP327767:PHS327768 PQL327767:PRO327768 QAH327767:QBK327768 QKD327767:QLG327768 QTZ327767:QVC327768 RDV327767:REY327768 RNR327767:ROU327768 RXN327767:RYQ327768 SHJ327767:SIM327768 SRF327767:SSI327768 TBB327767:TCE327768 TKX327767:TMA327768 TUT327767:TVW327768 UEP327767:UFS327768 UOL327767:UPO327768 UYH327767:UZK327768 VID327767:VJG327768 VRZ327767:VTC327768 WBV327767:WCY327768 WLR327767:WMU327768 WVN327767:WWQ327768 D393303:AQ393304 JB393303:KE393304 SX393303:UA393304 ACT393303:ADW393304 AMP393303:ANS393304 AWL393303:AXO393304 BGH393303:BHK393304 BQD393303:BRG393304 BZZ393303:CBC393304 CJV393303:CKY393304 CTR393303:CUU393304 DDN393303:DEQ393304 DNJ393303:DOM393304 DXF393303:DYI393304 EHB393303:EIE393304 EQX393303:ESA393304 FAT393303:FBW393304 FKP393303:FLS393304 FUL393303:FVO393304 GEH393303:GFK393304 GOD393303:GPG393304 GXZ393303:GZC393304 HHV393303:HIY393304 HRR393303:HSU393304 IBN393303:ICQ393304 ILJ393303:IMM393304 IVF393303:IWI393304 JFB393303:JGE393304 JOX393303:JQA393304 JYT393303:JZW393304 KIP393303:KJS393304 KSL393303:KTO393304 LCH393303:LDK393304 LMD393303:LNG393304 LVZ393303:LXC393304 MFV393303:MGY393304 MPR393303:MQU393304 MZN393303:NAQ393304 NJJ393303:NKM393304 NTF393303:NUI393304 ODB393303:OEE393304 OMX393303:OOA393304 OWT393303:OXW393304 PGP393303:PHS393304 PQL393303:PRO393304 QAH393303:QBK393304 QKD393303:QLG393304 QTZ393303:QVC393304 RDV393303:REY393304 RNR393303:ROU393304 RXN393303:RYQ393304 SHJ393303:SIM393304 SRF393303:SSI393304 TBB393303:TCE393304 TKX393303:TMA393304 TUT393303:TVW393304 UEP393303:UFS393304 UOL393303:UPO393304 UYH393303:UZK393304 VID393303:VJG393304 VRZ393303:VTC393304 WBV393303:WCY393304 WLR393303:WMU393304 WVN393303:WWQ393304 D458839:AQ458840 JB458839:KE458840 SX458839:UA458840 ACT458839:ADW458840 AMP458839:ANS458840 AWL458839:AXO458840 BGH458839:BHK458840 BQD458839:BRG458840 BZZ458839:CBC458840 CJV458839:CKY458840 CTR458839:CUU458840 DDN458839:DEQ458840 DNJ458839:DOM458840 DXF458839:DYI458840 EHB458839:EIE458840 EQX458839:ESA458840 FAT458839:FBW458840 FKP458839:FLS458840 FUL458839:FVO458840 GEH458839:GFK458840 GOD458839:GPG458840 GXZ458839:GZC458840 HHV458839:HIY458840 HRR458839:HSU458840 IBN458839:ICQ458840 ILJ458839:IMM458840 IVF458839:IWI458840 JFB458839:JGE458840 JOX458839:JQA458840 JYT458839:JZW458840 KIP458839:KJS458840 KSL458839:KTO458840 LCH458839:LDK458840 LMD458839:LNG458840 LVZ458839:LXC458840 MFV458839:MGY458840 MPR458839:MQU458840 MZN458839:NAQ458840 NJJ458839:NKM458840 NTF458839:NUI458840 ODB458839:OEE458840 OMX458839:OOA458840 OWT458839:OXW458840 PGP458839:PHS458840 PQL458839:PRO458840 QAH458839:QBK458840 QKD458839:QLG458840 QTZ458839:QVC458840 RDV458839:REY458840 RNR458839:ROU458840 RXN458839:RYQ458840 SHJ458839:SIM458840 SRF458839:SSI458840 TBB458839:TCE458840 TKX458839:TMA458840 TUT458839:TVW458840 UEP458839:UFS458840 UOL458839:UPO458840 UYH458839:UZK458840 VID458839:VJG458840 VRZ458839:VTC458840 WBV458839:WCY458840 WLR458839:WMU458840 WVN458839:WWQ458840 D524375:AQ524376 JB524375:KE524376 SX524375:UA524376 ACT524375:ADW524376 AMP524375:ANS524376 AWL524375:AXO524376 BGH524375:BHK524376 BQD524375:BRG524376 BZZ524375:CBC524376 CJV524375:CKY524376 CTR524375:CUU524376 DDN524375:DEQ524376 DNJ524375:DOM524376 DXF524375:DYI524376 EHB524375:EIE524376 EQX524375:ESA524376 FAT524375:FBW524376 FKP524375:FLS524376 FUL524375:FVO524376 GEH524375:GFK524376 GOD524375:GPG524376 GXZ524375:GZC524376 HHV524375:HIY524376 HRR524375:HSU524376 IBN524375:ICQ524376 ILJ524375:IMM524376 IVF524375:IWI524376 JFB524375:JGE524376 JOX524375:JQA524376 JYT524375:JZW524376 KIP524375:KJS524376 KSL524375:KTO524376 LCH524375:LDK524376 LMD524375:LNG524376 LVZ524375:LXC524376 MFV524375:MGY524376 MPR524375:MQU524376 MZN524375:NAQ524376 NJJ524375:NKM524376 NTF524375:NUI524376 ODB524375:OEE524376 OMX524375:OOA524376 OWT524375:OXW524376 PGP524375:PHS524376 PQL524375:PRO524376 QAH524375:QBK524376 QKD524375:QLG524376 QTZ524375:QVC524376 RDV524375:REY524376 RNR524375:ROU524376 RXN524375:RYQ524376 SHJ524375:SIM524376 SRF524375:SSI524376 TBB524375:TCE524376 TKX524375:TMA524376 TUT524375:TVW524376 UEP524375:UFS524376 UOL524375:UPO524376 UYH524375:UZK524376 VID524375:VJG524376 VRZ524375:VTC524376 WBV524375:WCY524376 WLR524375:WMU524376 WVN524375:WWQ524376 D589911:AQ589912 JB589911:KE589912 SX589911:UA589912 ACT589911:ADW589912 AMP589911:ANS589912 AWL589911:AXO589912 BGH589911:BHK589912 BQD589911:BRG589912 BZZ589911:CBC589912 CJV589911:CKY589912 CTR589911:CUU589912 DDN589911:DEQ589912 DNJ589911:DOM589912 DXF589911:DYI589912 EHB589911:EIE589912 EQX589911:ESA589912 FAT589911:FBW589912 FKP589911:FLS589912 FUL589911:FVO589912 GEH589911:GFK589912 GOD589911:GPG589912 GXZ589911:GZC589912 HHV589911:HIY589912 HRR589911:HSU589912 IBN589911:ICQ589912 ILJ589911:IMM589912 IVF589911:IWI589912 JFB589911:JGE589912 JOX589911:JQA589912 JYT589911:JZW589912 KIP589911:KJS589912 KSL589911:KTO589912 LCH589911:LDK589912 LMD589911:LNG589912 LVZ589911:LXC589912 MFV589911:MGY589912 MPR589911:MQU589912 MZN589911:NAQ589912 NJJ589911:NKM589912 NTF589911:NUI589912 ODB589911:OEE589912 OMX589911:OOA589912 OWT589911:OXW589912 PGP589911:PHS589912 PQL589911:PRO589912 QAH589911:QBK589912 QKD589911:QLG589912 QTZ589911:QVC589912 RDV589911:REY589912 RNR589911:ROU589912 RXN589911:RYQ589912 SHJ589911:SIM589912 SRF589911:SSI589912 TBB589911:TCE589912 TKX589911:TMA589912 TUT589911:TVW589912 UEP589911:UFS589912 UOL589911:UPO589912 UYH589911:UZK589912 VID589911:VJG589912 VRZ589911:VTC589912 WBV589911:WCY589912 WLR589911:WMU589912 WVN589911:WWQ589912 D655447:AQ655448 JB655447:KE655448 SX655447:UA655448 ACT655447:ADW655448 AMP655447:ANS655448 AWL655447:AXO655448 BGH655447:BHK655448 BQD655447:BRG655448 BZZ655447:CBC655448 CJV655447:CKY655448 CTR655447:CUU655448 DDN655447:DEQ655448 DNJ655447:DOM655448 DXF655447:DYI655448 EHB655447:EIE655448 EQX655447:ESA655448 FAT655447:FBW655448 FKP655447:FLS655448 FUL655447:FVO655448 GEH655447:GFK655448 GOD655447:GPG655448 GXZ655447:GZC655448 HHV655447:HIY655448 HRR655447:HSU655448 IBN655447:ICQ655448 ILJ655447:IMM655448 IVF655447:IWI655448 JFB655447:JGE655448 JOX655447:JQA655448 JYT655447:JZW655448 KIP655447:KJS655448 KSL655447:KTO655448 LCH655447:LDK655448 LMD655447:LNG655448 LVZ655447:LXC655448 MFV655447:MGY655448 MPR655447:MQU655448 MZN655447:NAQ655448 NJJ655447:NKM655448 NTF655447:NUI655448 ODB655447:OEE655448 OMX655447:OOA655448 OWT655447:OXW655448 PGP655447:PHS655448 PQL655447:PRO655448 QAH655447:QBK655448 QKD655447:QLG655448 QTZ655447:QVC655448 RDV655447:REY655448 RNR655447:ROU655448 RXN655447:RYQ655448 SHJ655447:SIM655448 SRF655447:SSI655448 TBB655447:TCE655448 TKX655447:TMA655448 TUT655447:TVW655448 UEP655447:UFS655448 UOL655447:UPO655448 UYH655447:UZK655448 VID655447:VJG655448 VRZ655447:VTC655448 WBV655447:WCY655448 WLR655447:WMU655448 WVN655447:WWQ655448 D720983:AQ720984 JB720983:KE720984 SX720983:UA720984 ACT720983:ADW720984 AMP720983:ANS720984 AWL720983:AXO720984 BGH720983:BHK720984 BQD720983:BRG720984 BZZ720983:CBC720984 CJV720983:CKY720984 CTR720983:CUU720984 DDN720983:DEQ720984 DNJ720983:DOM720984 DXF720983:DYI720984 EHB720983:EIE720984 EQX720983:ESA720984 FAT720983:FBW720984 FKP720983:FLS720984 FUL720983:FVO720984 GEH720983:GFK720984 GOD720983:GPG720984 GXZ720983:GZC720984 HHV720983:HIY720984 HRR720983:HSU720984 IBN720983:ICQ720984 ILJ720983:IMM720984 IVF720983:IWI720984 JFB720983:JGE720984 JOX720983:JQA720984 JYT720983:JZW720984 KIP720983:KJS720984 KSL720983:KTO720984 LCH720983:LDK720984 LMD720983:LNG720984 LVZ720983:LXC720984 MFV720983:MGY720984 MPR720983:MQU720984 MZN720983:NAQ720984 NJJ720983:NKM720984 NTF720983:NUI720984 ODB720983:OEE720984 OMX720983:OOA720984 OWT720983:OXW720984 PGP720983:PHS720984 PQL720983:PRO720984 QAH720983:QBK720984 QKD720983:QLG720984 QTZ720983:QVC720984 RDV720983:REY720984 RNR720983:ROU720984 RXN720983:RYQ720984 SHJ720983:SIM720984 SRF720983:SSI720984 TBB720983:TCE720984 TKX720983:TMA720984 TUT720983:TVW720984 UEP720983:UFS720984 UOL720983:UPO720984 UYH720983:UZK720984 VID720983:VJG720984 VRZ720983:VTC720984 WBV720983:WCY720984 WLR720983:WMU720984 WVN720983:WWQ720984 D786519:AQ786520 JB786519:KE786520 SX786519:UA786520 ACT786519:ADW786520 AMP786519:ANS786520 AWL786519:AXO786520 BGH786519:BHK786520 BQD786519:BRG786520 BZZ786519:CBC786520 CJV786519:CKY786520 CTR786519:CUU786520 DDN786519:DEQ786520 DNJ786519:DOM786520 DXF786519:DYI786520 EHB786519:EIE786520 EQX786519:ESA786520 FAT786519:FBW786520 FKP786519:FLS786520 FUL786519:FVO786520 GEH786519:GFK786520 GOD786519:GPG786520 GXZ786519:GZC786520 HHV786519:HIY786520 HRR786519:HSU786520 IBN786519:ICQ786520 ILJ786519:IMM786520 IVF786519:IWI786520 JFB786519:JGE786520 JOX786519:JQA786520 JYT786519:JZW786520 KIP786519:KJS786520 KSL786519:KTO786520 LCH786519:LDK786520 LMD786519:LNG786520 LVZ786519:LXC786520 MFV786519:MGY786520 MPR786519:MQU786520 MZN786519:NAQ786520 NJJ786519:NKM786520 NTF786519:NUI786520 ODB786519:OEE786520 OMX786519:OOA786520 OWT786519:OXW786520 PGP786519:PHS786520 PQL786519:PRO786520 QAH786519:QBK786520 QKD786519:QLG786520 QTZ786519:QVC786520 RDV786519:REY786520 RNR786519:ROU786520 RXN786519:RYQ786520 SHJ786519:SIM786520 SRF786519:SSI786520 TBB786519:TCE786520 TKX786519:TMA786520 TUT786519:TVW786520 UEP786519:UFS786520 UOL786519:UPO786520 UYH786519:UZK786520 VID786519:VJG786520 VRZ786519:VTC786520 WBV786519:WCY786520 WLR786519:WMU786520 WVN786519:WWQ786520 D852055:AQ852056 JB852055:KE852056 SX852055:UA852056 ACT852055:ADW852056 AMP852055:ANS852056 AWL852055:AXO852056 BGH852055:BHK852056 BQD852055:BRG852056 BZZ852055:CBC852056 CJV852055:CKY852056 CTR852055:CUU852056 DDN852055:DEQ852056 DNJ852055:DOM852056 DXF852055:DYI852056 EHB852055:EIE852056 EQX852055:ESA852056 FAT852055:FBW852056 FKP852055:FLS852056 FUL852055:FVO852056 GEH852055:GFK852056 GOD852055:GPG852056 GXZ852055:GZC852056 HHV852055:HIY852056 HRR852055:HSU852056 IBN852055:ICQ852056 ILJ852055:IMM852056 IVF852055:IWI852056 JFB852055:JGE852056 JOX852055:JQA852056 JYT852055:JZW852056 KIP852055:KJS852056 KSL852055:KTO852056 LCH852055:LDK852056 LMD852055:LNG852056 LVZ852055:LXC852056 MFV852055:MGY852056 MPR852055:MQU852056 MZN852055:NAQ852056 NJJ852055:NKM852056 NTF852055:NUI852056 ODB852055:OEE852056 OMX852055:OOA852056 OWT852055:OXW852056 PGP852055:PHS852056 PQL852055:PRO852056 QAH852055:QBK852056 QKD852055:QLG852056 QTZ852055:QVC852056 RDV852055:REY852056 RNR852055:ROU852056 RXN852055:RYQ852056 SHJ852055:SIM852056 SRF852055:SSI852056 TBB852055:TCE852056 TKX852055:TMA852056 TUT852055:TVW852056 UEP852055:UFS852056 UOL852055:UPO852056 UYH852055:UZK852056 VID852055:VJG852056 VRZ852055:VTC852056 WBV852055:WCY852056 WLR852055:WMU852056 WVN852055:WWQ852056 D917591:AQ917592 JB917591:KE917592 SX917591:UA917592 ACT917591:ADW917592 AMP917591:ANS917592 AWL917591:AXO917592 BGH917591:BHK917592 BQD917591:BRG917592 BZZ917591:CBC917592 CJV917591:CKY917592 CTR917591:CUU917592 DDN917591:DEQ917592 DNJ917591:DOM917592 DXF917591:DYI917592 EHB917591:EIE917592 EQX917591:ESA917592 FAT917591:FBW917592 FKP917591:FLS917592 FUL917591:FVO917592 GEH917591:GFK917592 GOD917591:GPG917592 GXZ917591:GZC917592 HHV917591:HIY917592 HRR917591:HSU917592 IBN917591:ICQ917592 ILJ917591:IMM917592 IVF917591:IWI917592 JFB917591:JGE917592 JOX917591:JQA917592 JYT917591:JZW917592 KIP917591:KJS917592 KSL917591:KTO917592 LCH917591:LDK917592 LMD917591:LNG917592 LVZ917591:LXC917592 MFV917591:MGY917592 MPR917591:MQU917592 MZN917591:NAQ917592 NJJ917591:NKM917592 NTF917591:NUI917592 ODB917591:OEE917592 OMX917591:OOA917592 OWT917591:OXW917592 PGP917591:PHS917592 PQL917591:PRO917592 QAH917591:QBK917592 QKD917591:QLG917592 QTZ917591:QVC917592 RDV917591:REY917592 RNR917591:ROU917592 RXN917591:RYQ917592 SHJ917591:SIM917592 SRF917591:SSI917592 TBB917591:TCE917592 TKX917591:TMA917592 TUT917591:TVW917592 UEP917591:UFS917592 UOL917591:UPO917592 UYH917591:UZK917592 VID917591:VJG917592 VRZ917591:VTC917592 WBV917591:WCY917592 WLR917591:WMU917592 WVN917591:WWQ917592 D983127:AQ983128 JB983127:KE983128 SX983127:UA983128 ACT983127:ADW983128 AMP983127:ANS983128 AWL983127:AXO983128 BGH983127:BHK983128 BQD983127:BRG983128 BZZ983127:CBC983128 CJV983127:CKY983128 CTR983127:CUU983128 DDN983127:DEQ983128 DNJ983127:DOM983128 DXF983127:DYI983128 EHB983127:EIE983128 EQX983127:ESA983128 FAT983127:FBW983128 FKP983127:FLS983128 FUL983127:FVO983128 GEH983127:GFK983128 GOD983127:GPG983128 GXZ983127:GZC983128 HHV983127:HIY983128 HRR983127:HSU983128 IBN983127:ICQ983128 ILJ983127:IMM983128 IVF983127:IWI983128 JFB983127:JGE983128 JOX983127:JQA983128 JYT983127:JZW983128 KIP983127:KJS983128 KSL983127:KTO983128 LCH983127:LDK983128 LMD983127:LNG983128 LVZ983127:LXC983128 MFV983127:MGY983128 MPR983127:MQU983128 MZN983127:NAQ983128 NJJ983127:NKM983128 NTF983127:NUI983128 ODB983127:OEE983128 OMX983127:OOA983128 OWT983127:OXW983128 PGP983127:PHS983128 PQL983127:PRO983128 QAH983127:QBK983128 QKD983127:QLG983128 QTZ983127:QVC983128 RDV983127:REY983128 RNR983127:ROU983128 RXN983127:RYQ983128 SHJ983127:SIM983128 SRF983127:SSI983128 TBB983127:TCE983128 TKX983127:TMA983128 TUT983127:TVW983128 UEP983127:UFS983128 UOL983127:UPO983128 UYH983127:UZK983128 VID983127:VJG983128 VRZ983127:VTC983128 WBV983127:WCY983128 WLR983127:WMU983128 WVN983127:WWQ983128 WLR140:WMU140 UYH140:UZK140 VID140:VJG140 JB140:KE140 SX140:UA140 ACT140:ADW140 AMP140:ANS140 AWL140:AXO140 BGH140:BHK140 BQD140:BRG140 BZZ140:CBC140 CJV140:CKY140 CTR140:CUU140 DDN140:DEQ140 DNJ140:DOM140 DXF140:DYI140 EHB140:EIE140 EQX140:ESA140 FAT140:FBW140 FKP140:FLS140 FUL140:FVO140 GEH140:GFK140 GOD140:GPG140 GXZ140:GZC140 HHV140:HIY140 HRR140:HSU140 IBN140:ICQ140 ILJ140:IMM140 IVF140:IWI140 JFB140:JGE140 JOX140:JQA140 JYT140:JZW140 KIP140:KJS140 KSL140:KTO140 LCH140:LDK140 LMD140:LNG140 LVZ140:LXC140 MFV140:MGY140 MPR140:MQU140 MZN140:NAQ140 NJJ140:NKM140 NTF140:NUI140 ODB140:OEE140 OMX140:OOA140 OWT140:OXW140 PGP140:PHS140 PQL140:PRO140 QAH140:QBK140 QKD140:QLG140 QTZ140:QVC140 RDV140:REY140 RNR140:ROU140 RXN140:RYQ140 SHJ140:SIM140 SRF140:SSI140 TBB140:TCE140 TKX140:TMA140 TUT140:TVW140 UEP140:UFS140 UOL140:UPO140" xr:uid="{00000000-0002-0000-0000-000001000000}">
      <formula1>4</formula1>
    </dataValidation>
    <dataValidation type="list" allowBlank="1" showInputMessage="1" showErrorMessage="1" sqref="D24:AQ24" xr:uid="{00000000-0002-0000-0000-000002000000}">
      <formula1>"x"</formula1>
    </dataValidation>
  </dataValidations>
  <pageMargins left="0.7" right="0.7" top="0.75" bottom="0.75" header="0.3" footer="0.3"/>
  <pageSetup paperSize="9" scale="18" orientation="portrait" r:id="rId1"/>
  <drawing r:id="rId2"/>
  <legacyDrawing r:id="rId3"/>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r:uid="{00000000-0002-0000-0000-000003000000}">
          <x14:formula1>
            <xm:f>1</xm:f>
          </x14:formula1>
          <xm:sqref>SHJ112:SIM121 JB83:KE94 SX83:UA94 ACT83:ADW94 AMP83:ANS94 AWL83:AXO94 BGH83:BHK94 BQD83:BRG94 BZZ83:CBC94 CJV83:CKY94 CTR83:CUU94 DDN83:DEQ94 DNJ83:DOM94 DXF83:DYI94 EHB83:EIE94 EQX83:ESA94 FAT83:FBW94 FKP83:FLS94 FUL83:FVO94 GEH83:GFK94 GOD83:GPG94 GXZ83:GZC94 HHV83:HIY94 HRR83:HSU94 IBN83:ICQ94 ILJ83:IMM94 IVF83:IWI94 JFB83:JGE94 JOX83:JQA94 JYT83:JZW94 KIP83:KJS94 KSL83:KTO94 LCH83:LDK94 LMD83:LNG94 LVZ83:LXC94 MFV83:MGY94 MPR83:MQU94 MZN83:NAQ94 NJJ83:NKM94 NTF83:NUI94 ODB83:OEE94 OMX83:OOA94 OWT83:OXW94 PGP83:PHS94 PQL83:PRO94 QAH83:QBK94 QKD83:QLG94 QTZ83:QVC94 RDV83:REY94 RNR83:ROU94 RXN83:RYQ94 SHJ83:SIM94 SRF83:SSI94 TBB83:TCE94 TKX83:TMA94 TUT83:TVW94 UEP83:UFS94 UOL83:UPO94 UYH83:UZK94 VID83:VJG94 VRZ83:VTC94 WBV83:WCY94 WLR83:WMU94 WVN83:WWQ94 D65576:AQ65587 JB65576:KE65587 SX65576:UA65587 ACT65576:ADW65587 AMP65576:ANS65587 AWL65576:AXO65587 BGH65576:BHK65587 BQD65576:BRG65587 BZZ65576:CBC65587 CJV65576:CKY65587 CTR65576:CUU65587 DDN65576:DEQ65587 DNJ65576:DOM65587 DXF65576:DYI65587 EHB65576:EIE65587 EQX65576:ESA65587 FAT65576:FBW65587 FKP65576:FLS65587 FUL65576:FVO65587 GEH65576:GFK65587 GOD65576:GPG65587 GXZ65576:GZC65587 HHV65576:HIY65587 HRR65576:HSU65587 IBN65576:ICQ65587 ILJ65576:IMM65587 IVF65576:IWI65587 JFB65576:JGE65587 JOX65576:JQA65587 JYT65576:JZW65587 KIP65576:KJS65587 KSL65576:KTO65587 LCH65576:LDK65587 LMD65576:LNG65587 LVZ65576:LXC65587 MFV65576:MGY65587 MPR65576:MQU65587 MZN65576:NAQ65587 NJJ65576:NKM65587 NTF65576:NUI65587 ODB65576:OEE65587 OMX65576:OOA65587 OWT65576:OXW65587 PGP65576:PHS65587 PQL65576:PRO65587 QAH65576:QBK65587 QKD65576:QLG65587 QTZ65576:QVC65587 RDV65576:REY65587 RNR65576:ROU65587 RXN65576:RYQ65587 SHJ65576:SIM65587 SRF65576:SSI65587 TBB65576:TCE65587 TKX65576:TMA65587 TUT65576:TVW65587 UEP65576:UFS65587 UOL65576:UPO65587 UYH65576:UZK65587 VID65576:VJG65587 VRZ65576:VTC65587 WBV65576:WCY65587 WLR65576:WMU65587 WVN65576:WWQ65587 D131112:AQ131123 JB131112:KE131123 SX131112:UA131123 ACT131112:ADW131123 AMP131112:ANS131123 AWL131112:AXO131123 BGH131112:BHK131123 BQD131112:BRG131123 BZZ131112:CBC131123 CJV131112:CKY131123 CTR131112:CUU131123 DDN131112:DEQ131123 DNJ131112:DOM131123 DXF131112:DYI131123 EHB131112:EIE131123 EQX131112:ESA131123 FAT131112:FBW131123 FKP131112:FLS131123 FUL131112:FVO131123 GEH131112:GFK131123 GOD131112:GPG131123 GXZ131112:GZC131123 HHV131112:HIY131123 HRR131112:HSU131123 IBN131112:ICQ131123 ILJ131112:IMM131123 IVF131112:IWI131123 JFB131112:JGE131123 JOX131112:JQA131123 JYT131112:JZW131123 KIP131112:KJS131123 KSL131112:KTO131123 LCH131112:LDK131123 LMD131112:LNG131123 LVZ131112:LXC131123 MFV131112:MGY131123 MPR131112:MQU131123 MZN131112:NAQ131123 NJJ131112:NKM131123 NTF131112:NUI131123 ODB131112:OEE131123 OMX131112:OOA131123 OWT131112:OXW131123 PGP131112:PHS131123 PQL131112:PRO131123 QAH131112:QBK131123 QKD131112:QLG131123 QTZ131112:QVC131123 RDV131112:REY131123 RNR131112:ROU131123 RXN131112:RYQ131123 SHJ131112:SIM131123 SRF131112:SSI131123 TBB131112:TCE131123 TKX131112:TMA131123 TUT131112:TVW131123 UEP131112:UFS131123 UOL131112:UPO131123 UYH131112:UZK131123 VID131112:VJG131123 VRZ131112:VTC131123 WBV131112:WCY131123 WLR131112:WMU131123 WVN131112:WWQ131123 D196648:AQ196659 JB196648:KE196659 SX196648:UA196659 ACT196648:ADW196659 AMP196648:ANS196659 AWL196648:AXO196659 BGH196648:BHK196659 BQD196648:BRG196659 BZZ196648:CBC196659 CJV196648:CKY196659 CTR196648:CUU196659 DDN196648:DEQ196659 DNJ196648:DOM196659 DXF196648:DYI196659 EHB196648:EIE196659 EQX196648:ESA196659 FAT196648:FBW196659 FKP196648:FLS196659 FUL196648:FVO196659 GEH196648:GFK196659 GOD196648:GPG196659 GXZ196648:GZC196659 HHV196648:HIY196659 HRR196648:HSU196659 IBN196648:ICQ196659 ILJ196648:IMM196659 IVF196648:IWI196659 JFB196648:JGE196659 JOX196648:JQA196659 JYT196648:JZW196659 KIP196648:KJS196659 KSL196648:KTO196659 LCH196648:LDK196659 LMD196648:LNG196659 LVZ196648:LXC196659 MFV196648:MGY196659 MPR196648:MQU196659 MZN196648:NAQ196659 NJJ196648:NKM196659 NTF196648:NUI196659 ODB196648:OEE196659 OMX196648:OOA196659 OWT196648:OXW196659 PGP196648:PHS196659 PQL196648:PRO196659 QAH196648:QBK196659 QKD196648:QLG196659 QTZ196648:QVC196659 RDV196648:REY196659 RNR196648:ROU196659 RXN196648:RYQ196659 SHJ196648:SIM196659 SRF196648:SSI196659 TBB196648:TCE196659 TKX196648:TMA196659 TUT196648:TVW196659 UEP196648:UFS196659 UOL196648:UPO196659 UYH196648:UZK196659 VID196648:VJG196659 VRZ196648:VTC196659 WBV196648:WCY196659 WLR196648:WMU196659 WVN196648:WWQ196659 D262184:AQ262195 JB262184:KE262195 SX262184:UA262195 ACT262184:ADW262195 AMP262184:ANS262195 AWL262184:AXO262195 BGH262184:BHK262195 BQD262184:BRG262195 BZZ262184:CBC262195 CJV262184:CKY262195 CTR262184:CUU262195 DDN262184:DEQ262195 DNJ262184:DOM262195 DXF262184:DYI262195 EHB262184:EIE262195 EQX262184:ESA262195 FAT262184:FBW262195 FKP262184:FLS262195 FUL262184:FVO262195 GEH262184:GFK262195 GOD262184:GPG262195 GXZ262184:GZC262195 HHV262184:HIY262195 HRR262184:HSU262195 IBN262184:ICQ262195 ILJ262184:IMM262195 IVF262184:IWI262195 JFB262184:JGE262195 JOX262184:JQA262195 JYT262184:JZW262195 KIP262184:KJS262195 KSL262184:KTO262195 LCH262184:LDK262195 LMD262184:LNG262195 LVZ262184:LXC262195 MFV262184:MGY262195 MPR262184:MQU262195 MZN262184:NAQ262195 NJJ262184:NKM262195 NTF262184:NUI262195 ODB262184:OEE262195 OMX262184:OOA262195 OWT262184:OXW262195 PGP262184:PHS262195 PQL262184:PRO262195 QAH262184:QBK262195 QKD262184:QLG262195 QTZ262184:QVC262195 RDV262184:REY262195 RNR262184:ROU262195 RXN262184:RYQ262195 SHJ262184:SIM262195 SRF262184:SSI262195 TBB262184:TCE262195 TKX262184:TMA262195 TUT262184:TVW262195 UEP262184:UFS262195 UOL262184:UPO262195 UYH262184:UZK262195 VID262184:VJG262195 VRZ262184:VTC262195 WBV262184:WCY262195 WLR262184:WMU262195 WVN262184:WWQ262195 D327720:AQ327731 JB327720:KE327731 SX327720:UA327731 ACT327720:ADW327731 AMP327720:ANS327731 AWL327720:AXO327731 BGH327720:BHK327731 BQD327720:BRG327731 BZZ327720:CBC327731 CJV327720:CKY327731 CTR327720:CUU327731 DDN327720:DEQ327731 DNJ327720:DOM327731 DXF327720:DYI327731 EHB327720:EIE327731 EQX327720:ESA327731 FAT327720:FBW327731 FKP327720:FLS327731 FUL327720:FVO327731 GEH327720:GFK327731 GOD327720:GPG327731 GXZ327720:GZC327731 HHV327720:HIY327731 HRR327720:HSU327731 IBN327720:ICQ327731 ILJ327720:IMM327731 IVF327720:IWI327731 JFB327720:JGE327731 JOX327720:JQA327731 JYT327720:JZW327731 KIP327720:KJS327731 KSL327720:KTO327731 LCH327720:LDK327731 LMD327720:LNG327731 LVZ327720:LXC327731 MFV327720:MGY327731 MPR327720:MQU327731 MZN327720:NAQ327731 NJJ327720:NKM327731 NTF327720:NUI327731 ODB327720:OEE327731 OMX327720:OOA327731 OWT327720:OXW327731 PGP327720:PHS327731 PQL327720:PRO327731 QAH327720:QBK327731 QKD327720:QLG327731 QTZ327720:QVC327731 RDV327720:REY327731 RNR327720:ROU327731 RXN327720:RYQ327731 SHJ327720:SIM327731 SRF327720:SSI327731 TBB327720:TCE327731 TKX327720:TMA327731 TUT327720:TVW327731 UEP327720:UFS327731 UOL327720:UPO327731 UYH327720:UZK327731 VID327720:VJG327731 VRZ327720:VTC327731 WBV327720:WCY327731 WLR327720:WMU327731 WVN327720:WWQ327731 D393256:AQ393267 JB393256:KE393267 SX393256:UA393267 ACT393256:ADW393267 AMP393256:ANS393267 AWL393256:AXO393267 BGH393256:BHK393267 BQD393256:BRG393267 BZZ393256:CBC393267 CJV393256:CKY393267 CTR393256:CUU393267 DDN393256:DEQ393267 DNJ393256:DOM393267 DXF393256:DYI393267 EHB393256:EIE393267 EQX393256:ESA393267 FAT393256:FBW393267 FKP393256:FLS393267 FUL393256:FVO393267 GEH393256:GFK393267 GOD393256:GPG393267 GXZ393256:GZC393267 HHV393256:HIY393267 HRR393256:HSU393267 IBN393256:ICQ393267 ILJ393256:IMM393267 IVF393256:IWI393267 JFB393256:JGE393267 JOX393256:JQA393267 JYT393256:JZW393267 KIP393256:KJS393267 KSL393256:KTO393267 LCH393256:LDK393267 LMD393256:LNG393267 LVZ393256:LXC393267 MFV393256:MGY393267 MPR393256:MQU393267 MZN393256:NAQ393267 NJJ393256:NKM393267 NTF393256:NUI393267 ODB393256:OEE393267 OMX393256:OOA393267 OWT393256:OXW393267 PGP393256:PHS393267 PQL393256:PRO393267 QAH393256:QBK393267 QKD393256:QLG393267 QTZ393256:QVC393267 RDV393256:REY393267 RNR393256:ROU393267 RXN393256:RYQ393267 SHJ393256:SIM393267 SRF393256:SSI393267 TBB393256:TCE393267 TKX393256:TMA393267 TUT393256:TVW393267 UEP393256:UFS393267 UOL393256:UPO393267 UYH393256:UZK393267 VID393256:VJG393267 VRZ393256:VTC393267 WBV393256:WCY393267 WLR393256:WMU393267 WVN393256:WWQ393267 D458792:AQ458803 JB458792:KE458803 SX458792:UA458803 ACT458792:ADW458803 AMP458792:ANS458803 AWL458792:AXO458803 BGH458792:BHK458803 BQD458792:BRG458803 BZZ458792:CBC458803 CJV458792:CKY458803 CTR458792:CUU458803 DDN458792:DEQ458803 DNJ458792:DOM458803 DXF458792:DYI458803 EHB458792:EIE458803 EQX458792:ESA458803 FAT458792:FBW458803 FKP458792:FLS458803 FUL458792:FVO458803 GEH458792:GFK458803 GOD458792:GPG458803 GXZ458792:GZC458803 HHV458792:HIY458803 HRR458792:HSU458803 IBN458792:ICQ458803 ILJ458792:IMM458803 IVF458792:IWI458803 JFB458792:JGE458803 JOX458792:JQA458803 JYT458792:JZW458803 KIP458792:KJS458803 KSL458792:KTO458803 LCH458792:LDK458803 LMD458792:LNG458803 LVZ458792:LXC458803 MFV458792:MGY458803 MPR458792:MQU458803 MZN458792:NAQ458803 NJJ458792:NKM458803 NTF458792:NUI458803 ODB458792:OEE458803 OMX458792:OOA458803 OWT458792:OXW458803 PGP458792:PHS458803 PQL458792:PRO458803 QAH458792:QBK458803 QKD458792:QLG458803 QTZ458792:QVC458803 RDV458792:REY458803 RNR458792:ROU458803 RXN458792:RYQ458803 SHJ458792:SIM458803 SRF458792:SSI458803 TBB458792:TCE458803 TKX458792:TMA458803 TUT458792:TVW458803 UEP458792:UFS458803 UOL458792:UPO458803 UYH458792:UZK458803 VID458792:VJG458803 VRZ458792:VTC458803 WBV458792:WCY458803 WLR458792:WMU458803 WVN458792:WWQ458803 D524328:AQ524339 JB524328:KE524339 SX524328:UA524339 ACT524328:ADW524339 AMP524328:ANS524339 AWL524328:AXO524339 BGH524328:BHK524339 BQD524328:BRG524339 BZZ524328:CBC524339 CJV524328:CKY524339 CTR524328:CUU524339 DDN524328:DEQ524339 DNJ524328:DOM524339 DXF524328:DYI524339 EHB524328:EIE524339 EQX524328:ESA524339 FAT524328:FBW524339 FKP524328:FLS524339 FUL524328:FVO524339 GEH524328:GFK524339 GOD524328:GPG524339 GXZ524328:GZC524339 HHV524328:HIY524339 HRR524328:HSU524339 IBN524328:ICQ524339 ILJ524328:IMM524339 IVF524328:IWI524339 JFB524328:JGE524339 JOX524328:JQA524339 JYT524328:JZW524339 KIP524328:KJS524339 KSL524328:KTO524339 LCH524328:LDK524339 LMD524328:LNG524339 LVZ524328:LXC524339 MFV524328:MGY524339 MPR524328:MQU524339 MZN524328:NAQ524339 NJJ524328:NKM524339 NTF524328:NUI524339 ODB524328:OEE524339 OMX524328:OOA524339 OWT524328:OXW524339 PGP524328:PHS524339 PQL524328:PRO524339 QAH524328:QBK524339 QKD524328:QLG524339 QTZ524328:QVC524339 RDV524328:REY524339 RNR524328:ROU524339 RXN524328:RYQ524339 SHJ524328:SIM524339 SRF524328:SSI524339 TBB524328:TCE524339 TKX524328:TMA524339 TUT524328:TVW524339 UEP524328:UFS524339 UOL524328:UPO524339 UYH524328:UZK524339 VID524328:VJG524339 VRZ524328:VTC524339 WBV524328:WCY524339 WLR524328:WMU524339 WVN524328:WWQ524339 D589864:AQ589875 JB589864:KE589875 SX589864:UA589875 ACT589864:ADW589875 AMP589864:ANS589875 AWL589864:AXO589875 BGH589864:BHK589875 BQD589864:BRG589875 BZZ589864:CBC589875 CJV589864:CKY589875 CTR589864:CUU589875 DDN589864:DEQ589875 DNJ589864:DOM589875 DXF589864:DYI589875 EHB589864:EIE589875 EQX589864:ESA589875 FAT589864:FBW589875 FKP589864:FLS589875 FUL589864:FVO589875 GEH589864:GFK589875 GOD589864:GPG589875 GXZ589864:GZC589875 HHV589864:HIY589875 HRR589864:HSU589875 IBN589864:ICQ589875 ILJ589864:IMM589875 IVF589864:IWI589875 JFB589864:JGE589875 JOX589864:JQA589875 JYT589864:JZW589875 KIP589864:KJS589875 KSL589864:KTO589875 LCH589864:LDK589875 LMD589864:LNG589875 LVZ589864:LXC589875 MFV589864:MGY589875 MPR589864:MQU589875 MZN589864:NAQ589875 NJJ589864:NKM589875 NTF589864:NUI589875 ODB589864:OEE589875 OMX589864:OOA589875 OWT589864:OXW589875 PGP589864:PHS589875 PQL589864:PRO589875 QAH589864:QBK589875 QKD589864:QLG589875 QTZ589864:QVC589875 RDV589864:REY589875 RNR589864:ROU589875 RXN589864:RYQ589875 SHJ589864:SIM589875 SRF589864:SSI589875 TBB589864:TCE589875 TKX589864:TMA589875 TUT589864:TVW589875 UEP589864:UFS589875 UOL589864:UPO589875 UYH589864:UZK589875 VID589864:VJG589875 VRZ589864:VTC589875 WBV589864:WCY589875 WLR589864:WMU589875 WVN589864:WWQ589875 D655400:AQ655411 JB655400:KE655411 SX655400:UA655411 ACT655400:ADW655411 AMP655400:ANS655411 AWL655400:AXO655411 BGH655400:BHK655411 BQD655400:BRG655411 BZZ655400:CBC655411 CJV655400:CKY655411 CTR655400:CUU655411 DDN655400:DEQ655411 DNJ655400:DOM655411 DXF655400:DYI655411 EHB655400:EIE655411 EQX655400:ESA655411 FAT655400:FBW655411 FKP655400:FLS655411 FUL655400:FVO655411 GEH655400:GFK655411 GOD655400:GPG655411 GXZ655400:GZC655411 HHV655400:HIY655411 HRR655400:HSU655411 IBN655400:ICQ655411 ILJ655400:IMM655411 IVF655400:IWI655411 JFB655400:JGE655411 JOX655400:JQA655411 JYT655400:JZW655411 KIP655400:KJS655411 KSL655400:KTO655411 LCH655400:LDK655411 LMD655400:LNG655411 LVZ655400:LXC655411 MFV655400:MGY655411 MPR655400:MQU655411 MZN655400:NAQ655411 NJJ655400:NKM655411 NTF655400:NUI655411 ODB655400:OEE655411 OMX655400:OOA655411 OWT655400:OXW655411 PGP655400:PHS655411 PQL655400:PRO655411 QAH655400:QBK655411 QKD655400:QLG655411 QTZ655400:QVC655411 RDV655400:REY655411 RNR655400:ROU655411 RXN655400:RYQ655411 SHJ655400:SIM655411 SRF655400:SSI655411 TBB655400:TCE655411 TKX655400:TMA655411 TUT655400:TVW655411 UEP655400:UFS655411 UOL655400:UPO655411 UYH655400:UZK655411 VID655400:VJG655411 VRZ655400:VTC655411 WBV655400:WCY655411 WLR655400:WMU655411 WVN655400:WWQ655411 D720936:AQ720947 JB720936:KE720947 SX720936:UA720947 ACT720936:ADW720947 AMP720936:ANS720947 AWL720936:AXO720947 BGH720936:BHK720947 BQD720936:BRG720947 BZZ720936:CBC720947 CJV720936:CKY720947 CTR720936:CUU720947 DDN720936:DEQ720947 DNJ720936:DOM720947 DXF720936:DYI720947 EHB720936:EIE720947 EQX720936:ESA720947 FAT720936:FBW720947 FKP720936:FLS720947 FUL720936:FVO720947 GEH720936:GFK720947 GOD720936:GPG720947 GXZ720936:GZC720947 HHV720936:HIY720947 HRR720936:HSU720947 IBN720936:ICQ720947 ILJ720936:IMM720947 IVF720936:IWI720947 JFB720936:JGE720947 JOX720936:JQA720947 JYT720936:JZW720947 KIP720936:KJS720947 KSL720936:KTO720947 LCH720936:LDK720947 LMD720936:LNG720947 LVZ720936:LXC720947 MFV720936:MGY720947 MPR720936:MQU720947 MZN720936:NAQ720947 NJJ720936:NKM720947 NTF720936:NUI720947 ODB720936:OEE720947 OMX720936:OOA720947 OWT720936:OXW720947 PGP720936:PHS720947 PQL720936:PRO720947 QAH720936:QBK720947 QKD720936:QLG720947 QTZ720936:QVC720947 RDV720936:REY720947 RNR720936:ROU720947 RXN720936:RYQ720947 SHJ720936:SIM720947 SRF720936:SSI720947 TBB720936:TCE720947 TKX720936:TMA720947 TUT720936:TVW720947 UEP720936:UFS720947 UOL720936:UPO720947 UYH720936:UZK720947 VID720936:VJG720947 VRZ720936:VTC720947 WBV720936:WCY720947 WLR720936:WMU720947 WVN720936:WWQ720947 D786472:AQ786483 JB786472:KE786483 SX786472:UA786483 ACT786472:ADW786483 AMP786472:ANS786483 AWL786472:AXO786483 BGH786472:BHK786483 BQD786472:BRG786483 BZZ786472:CBC786483 CJV786472:CKY786483 CTR786472:CUU786483 DDN786472:DEQ786483 DNJ786472:DOM786483 DXF786472:DYI786483 EHB786472:EIE786483 EQX786472:ESA786483 FAT786472:FBW786483 FKP786472:FLS786483 FUL786472:FVO786483 GEH786472:GFK786483 GOD786472:GPG786483 GXZ786472:GZC786483 HHV786472:HIY786483 HRR786472:HSU786483 IBN786472:ICQ786483 ILJ786472:IMM786483 IVF786472:IWI786483 JFB786472:JGE786483 JOX786472:JQA786483 JYT786472:JZW786483 KIP786472:KJS786483 KSL786472:KTO786483 LCH786472:LDK786483 LMD786472:LNG786483 LVZ786472:LXC786483 MFV786472:MGY786483 MPR786472:MQU786483 MZN786472:NAQ786483 NJJ786472:NKM786483 NTF786472:NUI786483 ODB786472:OEE786483 OMX786472:OOA786483 OWT786472:OXW786483 PGP786472:PHS786483 PQL786472:PRO786483 QAH786472:QBK786483 QKD786472:QLG786483 QTZ786472:QVC786483 RDV786472:REY786483 RNR786472:ROU786483 RXN786472:RYQ786483 SHJ786472:SIM786483 SRF786472:SSI786483 TBB786472:TCE786483 TKX786472:TMA786483 TUT786472:TVW786483 UEP786472:UFS786483 UOL786472:UPO786483 UYH786472:UZK786483 VID786472:VJG786483 VRZ786472:VTC786483 WBV786472:WCY786483 WLR786472:WMU786483 WVN786472:WWQ786483 D852008:AQ852019 JB852008:KE852019 SX852008:UA852019 ACT852008:ADW852019 AMP852008:ANS852019 AWL852008:AXO852019 BGH852008:BHK852019 BQD852008:BRG852019 BZZ852008:CBC852019 CJV852008:CKY852019 CTR852008:CUU852019 DDN852008:DEQ852019 DNJ852008:DOM852019 DXF852008:DYI852019 EHB852008:EIE852019 EQX852008:ESA852019 FAT852008:FBW852019 FKP852008:FLS852019 FUL852008:FVO852019 GEH852008:GFK852019 GOD852008:GPG852019 GXZ852008:GZC852019 HHV852008:HIY852019 HRR852008:HSU852019 IBN852008:ICQ852019 ILJ852008:IMM852019 IVF852008:IWI852019 JFB852008:JGE852019 JOX852008:JQA852019 JYT852008:JZW852019 KIP852008:KJS852019 KSL852008:KTO852019 LCH852008:LDK852019 LMD852008:LNG852019 LVZ852008:LXC852019 MFV852008:MGY852019 MPR852008:MQU852019 MZN852008:NAQ852019 NJJ852008:NKM852019 NTF852008:NUI852019 ODB852008:OEE852019 OMX852008:OOA852019 OWT852008:OXW852019 PGP852008:PHS852019 PQL852008:PRO852019 QAH852008:QBK852019 QKD852008:QLG852019 QTZ852008:QVC852019 RDV852008:REY852019 RNR852008:ROU852019 RXN852008:RYQ852019 SHJ852008:SIM852019 SRF852008:SSI852019 TBB852008:TCE852019 TKX852008:TMA852019 TUT852008:TVW852019 UEP852008:UFS852019 UOL852008:UPO852019 UYH852008:UZK852019 VID852008:VJG852019 VRZ852008:VTC852019 WBV852008:WCY852019 WLR852008:WMU852019 WVN852008:WWQ852019 D917544:AQ917555 JB917544:KE917555 SX917544:UA917555 ACT917544:ADW917555 AMP917544:ANS917555 AWL917544:AXO917555 BGH917544:BHK917555 BQD917544:BRG917555 BZZ917544:CBC917555 CJV917544:CKY917555 CTR917544:CUU917555 DDN917544:DEQ917555 DNJ917544:DOM917555 DXF917544:DYI917555 EHB917544:EIE917555 EQX917544:ESA917555 FAT917544:FBW917555 FKP917544:FLS917555 FUL917544:FVO917555 GEH917544:GFK917555 GOD917544:GPG917555 GXZ917544:GZC917555 HHV917544:HIY917555 HRR917544:HSU917555 IBN917544:ICQ917555 ILJ917544:IMM917555 IVF917544:IWI917555 JFB917544:JGE917555 JOX917544:JQA917555 JYT917544:JZW917555 KIP917544:KJS917555 KSL917544:KTO917555 LCH917544:LDK917555 LMD917544:LNG917555 LVZ917544:LXC917555 MFV917544:MGY917555 MPR917544:MQU917555 MZN917544:NAQ917555 NJJ917544:NKM917555 NTF917544:NUI917555 ODB917544:OEE917555 OMX917544:OOA917555 OWT917544:OXW917555 PGP917544:PHS917555 PQL917544:PRO917555 QAH917544:QBK917555 QKD917544:QLG917555 QTZ917544:QVC917555 RDV917544:REY917555 RNR917544:ROU917555 RXN917544:RYQ917555 SHJ917544:SIM917555 SRF917544:SSI917555 TBB917544:TCE917555 TKX917544:TMA917555 TUT917544:TVW917555 UEP917544:UFS917555 UOL917544:UPO917555 UYH917544:UZK917555 VID917544:VJG917555 VRZ917544:VTC917555 WBV917544:WCY917555 WLR917544:WMU917555 WVN917544:WWQ917555 D983080:AQ983091 JB983080:KE983091 SX983080:UA983091 ACT983080:ADW983091 AMP983080:ANS983091 AWL983080:AXO983091 BGH983080:BHK983091 BQD983080:BRG983091 BZZ983080:CBC983091 CJV983080:CKY983091 CTR983080:CUU983091 DDN983080:DEQ983091 DNJ983080:DOM983091 DXF983080:DYI983091 EHB983080:EIE983091 EQX983080:ESA983091 FAT983080:FBW983091 FKP983080:FLS983091 FUL983080:FVO983091 GEH983080:GFK983091 GOD983080:GPG983091 GXZ983080:GZC983091 HHV983080:HIY983091 HRR983080:HSU983091 IBN983080:ICQ983091 ILJ983080:IMM983091 IVF983080:IWI983091 JFB983080:JGE983091 JOX983080:JQA983091 JYT983080:JZW983091 KIP983080:KJS983091 KSL983080:KTO983091 LCH983080:LDK983091 LMD983080:LNG983091 LVZ983080:LXC983091 MFV983080:MGY983091 MPR983080:MQU983091 MZN983080:NAQ983091 NJJ983080:NKM983091 NTF983080:NUI983091 ODB983080:OEE983091 OMX983080:OOA983091 OWT983080:OXW983091 PGP983080:PHS983091 PQL983080:PRO983091 QAH983080:QBK983091 QKD983080:QLG983091 QTZ983080:QVC983091 RDV983080:REY983091 RNR983080:ROU983091 RXN983080:RYQ983091 SHJ983080:SIM983091 SRF983080:SSI983091 TBB983080:TCE983091 TKX983080:TMA983091 TUT983080:TVW983091 UEP983080:UFS983091 UOL983080:UPO983091 UYH983080:UZK983091 VID983080:VJG983091 VRZ983080:VTC983091 WBV983080:WCY983091 WLR983080:WMU983091 WVN983080:WWQ983091 WBV112:WCY121 JB96:KE98 SX96:UA98 ACT96:ADW98 AMP96:ANS98 AWL96:AXO98 BGH96:BHK98 BQD96:BRG98 BZZ96:CBC98 CJV96:CKY98 CTR96:CUU98 DDN96:DEQ98 DNJ96:DOM98 DXF96:DYI98 EHB96:EIE98 EQX96:ESA98 FAT96:FBW98 FKP96:FLS98 FUL96:FVO98 GEH96:GFK98 GOD96:GPG98 GXZ96:GZC98 HHV96:HIY98 HRR96:HSU98 IBN96:ICQ98 ILJ96:IMM98 IVF96:IWI98 JFB96:JGE98 JOX96:JQA98 JYT96:JZW98 KIP96:KJS98 KSL96:KTO98 LCH96:LDK98 LMD96:LNG98 LVZ96:LXC98 MFV96:MGY98 MPR96:MQU98 MZN96:NAQ98 NJJ96:NKM98 NTF96:NUI98 ODB96:OEE98 OMX96:OOA98 OWT96:OXW98 PGP96:PHS98 PQL96:PRO98 QAH96:QBK98 QKD96:QLG98 QTZ96:QVC98 RDV96:REY98 RNR96:ROU98 RXN96:RYQ98 SHJ96:SIM98 SRF96:SSI98 TBB96:TCE98 TKX96:TMA98 TUT96:TVW98 UEP96:UFS98 UOL96:UPO98 UYH96:UZK98 VID96:VJG98 VRZ96:VTC98 WBV96:WCY98 WLR96:WMU98 WVN96:WWQ98 D65589:AQ65591 JB65589:KE65591 SX65589:UA65591 ACT65589:ADW65591 AMP65589:ANS65591 AWL65589:AXO65591 BGH65589:BHK65591 BQD65589:BRG65591 BZZ65589:CBC65591 CJV65589:CKY65591 CTR65589:CUU65591 DDN65589:DEQ65591 DNJ65589:DOM65591 DXF65589:DYI65591 EHB65589:EIE65591 EQX65589:ESA65591 FAT65589:FBW65591 FKP65589:FLS65591 FUL65589:FVO65591 GEH65589:GFK65591 GOD65589:GPG65591 GXZ65589:GZC65591 HHV65589:HIY65591 HRR65589:HSU65591 IBN65589:ICQ65591 ILJ65589:IMM65591 IVF65589:IWI65591 JFB65589:JGE65591 JOX65589:JQA65591 JYT65589:JZW65591 KIP65589:KJS65591 KSL65589:KTO65591 LCH65589:LDK65591 LMD65589:LNG65591 LVZ65589:LXC65591 MFV65589:MGY65591 MPR65589:MQU65591 MZN65589:NAQ65591 NJJ65589:NKM65591 NTF65589:NUI65591 ODB65589:OEE65591 OMX65589:OOA65591 OWT65589:OXW65591 PGP65589:PHS65591 PQL65589:PRO65591 QAH65589:QBK65591 QKD65589:QLG65591 QTZ65589:QVC65591 RDV65589:REY65591 RNR65589:ROU65591 RXN65589:RYQ65591 SHJ65589:SIM65591 SRF65589:SSI65591 TBB65589:TCE65591 TKX65589:TMA65591 TUT65589:TVW65591 UEP65589:UFS65591 UOL65589:UPO65591 UYH65589:UZK65591 VID65589:VJG65591 VRZ65589:VTC65591 WBV65589:WCY65591 WLR65589:WMU65591 WVN65589:WWQ65591 D131125:AQ131127 JB131125:KE131127 SX131125:UA131127 ACT131125:ADW131127 AMP131125:ANS131127 AWL131125:AXO131127 BGH131125:BHK131127 BQD131125:BRG131127 BZZ131125:CBC131127 CJV131125:CKY131127 CTR131125:CUU131127 DDN131125:DEQ131127 DNJ131125:DOM131127 DXF131125:DYI131127 EHB131125:EIE131127 EQX131125:ESA131127 FAT131125:FBW131127 FKP131125:FLS131127 FUL131125:FVO131127 GEH131125:GFK131127 GOD131125:GPG131127 GXZ131125:GZC131127 HHV131125:HIY131127 HRR131125:HSU131127 IBN131125:ICQ131127 ILJ131125:IMM131127 IVF131125:IWI131127 JFB131125:JGE131127 JOX131125:JQA131127 JYT131125:JZW131127 KIP131125:KJS131127 KSL131125:KTO131127 LCH131125:LDK131127 LMD131125:LNG131127 LVZ131125:LXC131127 MFV131125:MGY131127 MPR131125:MQU131127 MZN131125:NAQ131127 NJJ131125:NKM131127 NTF131125:NUI131127 ODB131125:OEE131127 OMX131125:OOA131127 OWT131125:OXW131127 PGP131125:PHS131127 PQL131125:PRO131127 QAH131125:QBK131127 QKD131125:QLG131127 QTZ131125:QVC131127 RDV131125:REY131127 RNR131125:ROU131127 RXN131125:RYQ131127 SHJ131125:SIM131127 SRF131125:SSI131127 TBB131125:TCE131127 TKX131125:TMA131127 TUT131125:TVW131127 UEP131125:UFS131127 UOL131125:UPO131127 UYH131125:UZK131127 VID131125:VJG131127 VRZ131125:VTC131127 WBV131125:WCY131127 WLR131125:WMU131127 WVN131125:WWQ131127 D196661:AQ196663 JB196661:KE196663 SX196661:UA196663 ACT196661:ADW196663 AMP196661:ANS196663 AWL196661:AXO196663 BGH196661:BHK196663 BQD196661:BRG196663 BZZ196661:CBC196663 CJV196661:CKY196663 CTR196661:CUU196663 DDN196661:DEQ196663 DNJ196661:DOM196663 DXF196661:DYI196663 EHB196661:EIE196663 EQX196661:ESA196663 FAT196661:FBW196663 FKP196661:FLS196663 FUL196661:FVO196663 GEH196661:GFK196663 GOD196661:GPG196663 GXZ196661:GZC196663 HHV196661:HIY196663 HRR196661:HSU196663 IBN196661:ICQ196663 ILJ196661:IMM196663 IVF196661:IWI196663 JFB196661:JGE196663 JOX196661:JQA196663 JYT196661:JZW196663 KIP196661:KJS196663 KSL196661:KTO196663 LCH196661:LDK196663 LMD196661:LNG196663 LVZ196661:LXC196663 MFV196661:MGY196663 MPR196661:MQU196663 MZN196661:NAQ196663 NJJ196661:NKM196663 NTF196661:NUI196663 ODB196661:OEE196663 OMX196661:OOA196663 OWT196661:OXW196663 PGP196661:PHS196663 PQL196661:PRO196663 QAH196661:QBK196663 QKD196661:QLG196663 QTZ196661:QVC196663 RDV196661:REY196663 RNR196661:ROU196663 RXN196661:RYQ196663 SHJ196661:SIM196663 SRF196661:SSI196663 TBB196661:TCE196663 TKX196661:TMA196663 TUT196661:TVW196663 UEP196661:UFS196663 UOL196661:UPO196663 UYH196661:UZK196663 VID196661:VJG196663 VRZ196661:VTC196663 WBV196661:WCY196663 WLR196661:WMU196663 WVN196661:WWQ196663 D262197:AQ262199 JB262197:KE262199 SX262197:UA262199 ACT262197:ADW262199 AMP262197:ANS262199 AWL262197:AXO262199 BGH262197:BHK262199 BQD262197:BRG262199 BZZ262197:CBC262199 CJV262197:CKY262199 CTR262197:CUU262199 DDN262197:DEQ262199 DNJ262197:DOM262199 DXF262197:DYI262199 EHB262197:EIE262199 EQX262197:ESA262199 FAT262197:FBW262199 FKP262197:FLS262199 FUL262197:FVO262199 GEH262197:GFK262199 GOD262197:GPG262199 GXZ262197:GZC262199 HHV262197:HIY262199 HRR262197:HSU262199 IBN262197:ICQ262199 ILJ262197:IMM262199 IVF262197:IWI262199 JFB262197:JGE262199 JOX262197:JQA262199 JYT262197:JZW262199 KIP262197:KJS262199 KSL262197:KTO262199 LCH262197:LDK262199 LMD262197:LNG262199 LVZ262197:LXC262199 MFV262197:MGY262199 MPR262197:MQU262199 MZN262197:NAQ262199 NJJ262197:NKM262199 NTF262197:NUI262199 ODB262197:OEE262199 OMX262197:OOA262199 OWT262197:OXW262199 PGP262197:PHS262199 PQL262197:PRO262199 QAH262197:QBK262199 QKD262197:QLG262199 QTZ262197:QVC262199 RDV262197:REY262199 RNR262197:ROU262199 RXN262197:RYQ262199 SHJ262197:SIM262199 SRF262197:SSI262199 TBB262197:TCE262199 TKX262197:TMA262199 TUT262197:TVW262199 UEP262197:UFS262199 UOL262197:UPO262199 UYH262197:UZK262199 VID262197:VJG262199 VRZ262197:VTC262199 WBV262197:WCY262199 WLR262197:WMU262199 WVN262197:WWQ262199 D327733:AQ327735 JB327733:KE327735 SX327733:UA327735 ACT327733:ADW327735 AMP327733:ANS327735 AWL327733:AXO327735 BGH327733:BHK327735 BQD327733:BRG327735 BZZ327733:CBC327735 CJV327733:CKY327735 CTR327733:CUU327735 DDN327733:DEQ327735 DNJ327733:DOM327735 DXF327733:DYI327735 EHB327733:EIE327735 EQX327733:ESA327735 FAT327733:FBW327735 FKP327733:FLS327735 FUL327733:FVO327735 GEH327733:GFK327735 GOD327733:GPG327735 GXZ327733:GZC327735 HHV327733:HIY327735 HRR327733:HSU327735 IBN327733:ICQ327735 ILJ327733:IMM327735 IVF327733:IWI327735 JFB327733:JGE327735 JOX327733:JQA327735 JYT327733:JZW327735 KIP327733:KJS327735 KSL327733:KTO327735 LCH327733:LDK327735 LMD327733:LNG327735 LVZ327733:LXC327735 MFV327733:MGY327735 MPR327733:MQU327735 MZN327733:NAQ327735 NJJ327733:NKM327735 NTF327733:NUI327735 ODB327733:OEE327735 OMX327733:OOA327735 OWT327733:OXW327735 PGP327733:PHS327735 PQL327733:PRO327735 QAH327733:QBK327735 QKD327733:QLG327735 QTZ327733:QVC327735 RDV327733:REY327735 RNR327733:ROU327735 RXN327733:RYQ327735 SHJ327733:SIM327735 SRF327733:SSI327735 TBB327733:TCE327735 TKX327733:TMA327735 TUT327733:TVW327735 UEP327733:UFS327735 UOL327733:UPO327735 UYH327733:UZK327735 VID327733:VJG327735 VRZ327733:VTC327735 WBV327733:WCY327735 WLR327733:WMU327735 WVN327733:WWQ327735 D393269:AQ393271 JB393269:KE393271 SX393269:UA393271 ACT393269:ADW393271 AMP393269:ANS393271 AWL393269:AXO393271 BGH393269:BHK393271 BQD393269:BRG393271 BZZ393269:CBC393271 CJV393269:CKY393271 CTR393269:CUU393271 DDN393269:DEQ393271 DNJ393269:DOM393271 DXF393269:DYI393271 EHB393269:EIE393271 EQX393269:ESA393271 FAT393269:FBW393271 FKP393269:FLS393271 FUL393269:FVO393271 GEH393269:GFK393271 GOD393269:GPG393271 GXZ393269:GZC393271 HHV393269:HIY393271 HRR393269:HSU393271 IBN393269:ICQ393271 ILJ393269:IMM393271 IVF393269:IWI393271 JFB393269:JGE393271 JOX393269:JQA393271 JYT393269:JZW393271 KIP393269:KJS393271 KSL393269:KTO393271 LCH393269:LDK393271 LMD393269:LNG393271 LVZ393269:LXC393271 MFV393269:MGY393271 MPR393269:MQU393271 MZN393269:NAQ393271 NJJ393269:NKM393271 NTF393269:NUI393271 ODB393269:OEE393271 OMX393269:OOA393271 OWT393269:OXW393271 PGP393269:PHS393271 PQL393269:PRO393271 QAH393269:QBK393271 QKD393269:QLG393271 QTZ393269:QVC393271 RDV393269:REY393271 RNR393269:ROU393271 RXN393269:RYQ393271 SHJ393269:SIM393271 SRF393269:SSI393271 TBB393269:TCE393271 TKX393269:TMA393271 TUT393269:TVW393271 UEP393269:UFS393271 UOL393269:UPO393271 UYH393269:UZK393271 VID393269:VJG393271 VRZ393269:VTC393271 WBV393269:WCY393271 WLR393269:WMU393271 WVN393269:WWQ393271 D458805:AQ458807 JB458805:KE458807 SX458805:UA458807 ACT458805:ADW458807 AMP458805:ANS458807 AWL458805:AXO458807 BGH458805:BHK458807 BQD458805:BRG458807 BZZ458805:CBC458807 CJV458805:CKY458807 CTR458805:CUU458807 DDN458805:DEQ458807 DNJ458805:DOM458807 DXF458805:DYI458807 EHB458805:EIE458807 EQX458805:ESA458807 FAT458805:FBW458807 FKP458805:FLS458807 FUL458805:FVO458807 GEH458805:GFK458807 GOD458805:GPG458807 GXZ458805:GZC458807 HHV458805:HIY458807 HRR458805:HSU458807 IBN458805:ICQ458807 ILJ458805:IMM458807 IVF458805:IWI458807 JFB458805:JGE458807 JOX458805:JQA458807 JYT458805:JZW458807 KIP458805:KJS458807 KSL458805:KTO458807 LCH458805:LDK458807 LMD458805:LNG458807 LVZ458805:LXC458807 MFV458805:MGY458807 MPR458805:MQU458807 MZN458805:NAQ458807 NJJ458805:NKM458807 NTF458805:NUI458807 ODB458805:OEE458807 OMX458805:OOA458807 OWT458805:OXW458807 PGP458805:PHS458807 PQL458805:PRO458807 QAH458805:QBK458807 QKD458805:QLG458807 QTZ458805:QVC458807 RDV458805:REY458807 RNR458805:ROU458807 RXN458805:RYQ458807 SHJ458805:SIM458807 SRF458805:SSI458807 TBB458805:TCE458807 TKX458805:TMA458807 TUT458805:TVW458807 UEP458805:UFS458807 UOL458805:UPO458807 UYH458805:UZK458807 VID458805:VJG458807 VRZ458805:VTC458807 WBV458805:WCY458807 WLR458805:WMU458807 WVN458805:WWQ458807 D524341:AQ524343 JB524341:KE524343 SX524341:UA524343 ACT524341:ADW524343 AMP524341:ANS524343 AWL524341:AXO524343 BGH524341:BHK524343 BQD524341:BRG524343 BZZ524341:CBC524343 CJV524341:CKY524343 CTR524341:CUU524343 DDN524341:DEQ524343 DNJ524341:DOM524343 DXF524341:DYI524343 EHB524341:EIE524343 EQX524341:ESA524343 FAT524341:FBW524343 FKP524341:FLS524343 FUL524341:FVO524343 GEH524341:GFK524343 GOD524341:GPG524343 GXZ524341:GZC524343 HHV524341:HIY524343 HRR524341:HSU524343 IBN524341:ICQ524343 ILJ524341:IMM524343 IVF524341:IWI524343 JFB524341:JGE524343 JOX524341:JQA524343 JYT524341:JZW524343 KIP524341:KJS524343 KSL524341:KTO524343 LCH524341:LDK524343 LMD524341:LNG524343 LVZ524341:LXC524343 MFV524341:MGY524343 MPR524341:MQU524343 MZN524341:NAQ524343 NJJ524341:NKM524343 NTF524341:NUI524343 ODB524341:OEE524343 OMX524341:OOA524343 OWT524341:OXW524343 PGP524341:PHS524343 PQL524341:PRO524343 QAH524341:QBK524343 QKD524341:QLG524343 QTZ524341:QVC524343 RDV524341:REY524343 RNR524341:ROU524343 RXN524341:RYQ524343 SHJ524341:SIM524343 SRF524341:SSI524343 TBB524341:TCE524343 TKX524341:TMA524343 TUT524341:TVW524343 UEP524341:UFS524343 UOL524341:UPO524343 UYH524341:UZK524343 VID524341:VJG524343 VRZ524341:VTC524343 WBV524341:WCY524343 WLR524341:WMU524343 WVN524341:WWQ524343 D589877:AQ589879 JB589877:KE589879 SX589877:UA589879 ACT589877:ADW589879 AMP589877:ANS589879 AWL589877:AXO589879 BGH589877:BHK589879 BQD589877:BRG589879 BZZ589877:CBC589879 CJV589877:CKY589879 CTR589877:CUU589879 DDN589877:DEQ589879 DNJ589877:DOM589879 DXF589877:DYI589879 EHB589877:EIE589879 EQX589877:ESA589879 FAT589877:FBW589879 FKP589877:FLS589879 FUL589877:FVO589879 GEH589877:GFK589879 GOD589877:GPG589879 GXZ589877:GZC589879 HHV589877:HIY589879 HRR589877:HSU589879 IBN589877:ICQ589879 ILJ589877:IMM589879 IVF589877:IWI589879 JFB589877:JGE589879 JOX589877:JQA589879 JYT589877:JZW589879 KIP589877:KJS589879 KSL589877:KTO589879 LCH589877:LDK589879 LMD589877:LNG589879 LVZ589877:LXC589879 MFV589877:MGY589879 MPR589877:MQU589879 MZN589877:NAQ589879 NJJ589877:NKM589879 NTF589877:NUI589879 ODB589877:OEE589879 OMX589877:OOA589879 OWT589877:OXW589879 PGP589877:PHS589879 PQL589877:PRO589879 QAH589877:QBK589879 QKD589877:QLG589879 QTZ589877:QVC589879 RDV589877:REY589879 RNR589877:ROU589879 RXN589877:RYQ589879 SHJ589877:SIM589879 SRF589877:SSI589879 TBB589877:TCE589879 TKX589877:TMA589879 TUT589877:TVW589879 UEP589877:UFS589879 UOL589877:UPO589879 UYH589877:UZK589879 VID589877:VJG589879 VRZ589877:VTC589879 WBV589877:WCY589879 WLR589877:WMU589879 WVN589877:WWQ589879 D655413:AQ655415 JB655413:KE655415 SX655413:UA655415 ACT655413:ADW655415 AMP655413:ANS655415 AWL655413:AXO655415 BGH655413:BHK655415 BQD655413:BRG655415 BZZ655413:CBC655415 CJV655413:CKY655415 CTR655413:CUU655415 DDN655413:DEQ655415 DNJ655413:DOM655415 DXF655413:DYI655415 EHB655413:EIE655415 EQX655413:ESA655415 FAT655413:FBW655415 FKP655413:FLS655415 FUL655413:FVO655415 GEH655413:GFK655415 GOD655413:GPG655415 GXZ655413:GZC655415 HHV655413:HIY655415 HRR655413:HSU655415 IBN655413:ICQ655415 ILJ655413:IMM655415 IVF655413:IWI655415 JFB655413:JGE655415 JOX655413:JQA655415 JYT655413:JZW655415 KIP655413:KJS655415 KSL655413:KTO655415 LCH655413:LDK655415 LMD655413:LNG655415 LVZ655413:LXC655415 MFV655413:MGY655415 MPR655413:MQU655415 MZN655413:NAQ655415 NJJ655413:NKM655415 NTF655413:NUI655415 ODB655413:OEE655415 OMX655413:OOA655415 OWT655413:OXW655415 PGP655413:PHS655415 PQL655413:PRO655415 QAH655413:QBK655415 QKD655413:QLG655415 QTZ655413:QVC655415 RDV655413:REY655415 RNR655413:ROU655415 RXN655413:RYQ655415 SHJ655413:SIM655415 SRF655413:SSI655415 TBB655413:TCE655415 TKX655413:TMA655415 TUT655413:TVW655415 UEP655413:UFS655415 UOL655413:UPO655415 UYH655413:UZK655415 VID655413:VJG655415 VRZ655413:VTC655415 WBV655413:WCY655415 WLR655413:WMU655415 WVN655413:WWQ655415 D720949:AQ720951 JB720949:KE720951 SX720949:UA720951 ACT720949:ADW720951 AMP720949:ANS720951 AWL720949:AXO720951 BGH720949:BHK720951 BQD720949:BRG720951 BZZ720949:CBC720951 CJV720949:CKY720951 CTR720949:CUU720951 DDN720949:DEQ720951 DNJ720949:DOM720951 DXF720949:DYI720951 EHB720949:EIE720951 EQX720949:ESA720951 FAT720949:FBW720951 FKP720949:FLS720951 FUL720949:FVO720951 GEH720949:GFK720951 GOD720949:GPG720951 GXZ720949:GZC720951 HHV720949:HIY720951 HRR720949:HSU720951 IBN720949:ICQ720951 ILJ720949:IMM720951 IVF720949:IWI720951 JFB720949:JGE720951 JOX720949:JQA720951 JYT720949:JZW720951 KIP720949:KJS720951 KSL720949:KTO720951 LCH720949:LDK720951 LMD720949:LNG720951 LVZ720949:LXC720951 MFV720949:MGY720951 MPR720949:MQU720951 MZN720949:NAQ720951 NJJ720949:NKM720951 NTF720949:NUI720951 ODB720949:OEE720951 OMX720949:OOA720951 OWT720949:OXW720951 PGP720949:PHS720951 PQL720949:PRO720951 QAH720949:QBK720951 QKD720949:QLG720951 QTZ720949:QVC720951 RDV720949:REY720951 RNR720949:ROU720951 RXN720949:RYQ720951 SHJ720949:SIM720951 SRF720949:SSI720951 TBB720949:TCE720951 TKX720949:TMA720951 TUT720949:TVW720951 UEP720949:UFS720951 UOL720949:UPO720951 UYH720949:UZK720951 VID720949:VJG720951 VRZ720949:VTC720951 WBV720949:WCY720951 WLR720949:WMU720951 WVN720949:WWQ720951 D786485:AQ786487 JB786485:KE786487 SX786485:UA786487 ACT786485:ADW786487 AMP786485:ANS786487 AWL786485:AXO786487 BGH786485:BHK786487 BQD786485:BRG786487 BZZ786485:CBC786487 CJV786485:CKY786487 CTR786485:CUU786487 DDN786485:DEQ786487 DNJ786485:DOM786487 DXF786485:DYI786487 EHB786485:EIE786487 EQX786485:ESA786487 FAT786485:FBW786487 FKP786485:FLS786487 FUL786485:FVO786487 GEH786485:GFK786487 GOD786485:GPG786487 GXZ786485:GZC786487 HHV786485:HIY786487 HRR786485:HSU786487 IBN786485:ICQ786487 ILJ786485:IMM786487 IVF786485:IWI786487 JFB786485:JGE786487 JOX786485:JQA786487 JYT786485:JZW786487 KIP786485:KJS786487 KSL786485:KTO786487 LCH786485:LDK786487 LMD786485:LNG786487 LVZ786485:LXC786487 MFV786485:MGY786487 MPR786485:MQU786487 MZN786485:NAQ786487 NJJ786485:NKM786487 NTF786485:NUI786487 ODB786485:OEE786487 OMX786485:OOA786487 OWT786485:OXW786487 PGP786485:PHS786487 PQL786485:PRO786487 QAH786485:QBK786487 QKD786485:QLG786487 QTZ786485:QVC786487 RDV786485:REY786487 RNR786485:ROU786487 RXN786485:RYQ786487 SHJ786485:SIM786487 SRF786485:SSI786487 TBB786485:TCE786487 TKX786485:TMA786487 TUT786485:TVW786487 UEP786485:UFS786487 UOL786485:UPO786487 UYH786485:UZK786487 VID786485:VJG786487 VRZ786485:VTC786487 WBV786485:WCY786487 WLR786485:WMU786487 WVN786485:WWQ786487 D852021:AQ852023 JB852021:KE852023 SX852021:UA852023 ACT852021:ADW852023 AMP852021:ANS852023 AWL852021:AXO852023 BGH852021:BHK852023 BQD852021:BRG852023 BZZ852021:CBC852023 CJV852021:CKY852023 CTR852021:CUU852023 DDN852021:DEQ852023 DNJ852021:DOM852023 DXF852021:DYI852023 EHB852021:EIE852023 EQX852021:ESA852023 FAT852021:FBW852023 FKP852021:FLS852023 FUL852021:FVO852023 GEH852021:GFK852023 GOD852021:GPG852023 GXZ852021:GZC852023 HHV852021:HIY852023 HRR852021:HSU852023 IBN852021:ICQ852023 ILJ852021:IMM852023 IVF852021:IWI852023 JFB852021:JGE852023 JOX852021:JQA852023 JYT852021:JZW852023 KIP852021:KJS852023 KSL852021:KTO852023 LCH852021:LDK852023 LMD852021:LNG852023 LVZ852021:LXC852023 MFV852021:MGY852023 MPR852021:MQU852023 MZN852021:NAQ852023 NJJ852021:NKM852023 NTF852021:NUI852023 ODB852021:OEE852023 OMX852021:OOA852023 OWT852021:OXW852023 PGP852021:PHS852023 PQL852021:PRO852023 QAH852021:QBK852023 QKD852021:QLG852023 QTZ852021:QVC852023 RDV852021:REY852023 RNR852021:ROU852023 RXN852021:RYQ852023 SHJ852021:SIM852023 SRF852021:SSI852023 TBB852021:TCE852023 TKX852021:TMA852023 TUT852021:TVW852023 UEP852021:UFS852023 UOL852021:UPO852023 UYH852021:UZK852023 VID852021:VJG852023 VRZ852021:VTC852023 WBV852021:WCY852023 WLR852021:WMU852023 WVN852021:WWQ852023 D917557:AQ917559 JB917557:KE917559 SX917557:UA917559 ACT917557:ADW917559 AMP917557:ANS917559 AWL917557:AXO917559 BGH917557:BHK917559 BQD917557:BRG917559 BZZ917557:CBC917559 CJV917557:CKY917559 CTR917557:CUU917559 DDN917557:DEQ917559 DNJ917557:DOM917559 DXF917557:DYI917559 EHB917557:EIE917559 EQX917557:ESA917559 FAT917557:FBW917559 FKP917557:FLS917559 FUL917557:FVO917559 GEH917557:GFK917559 GOD917557:GPG917559 GXZ917557:GZC917559 HHV917557:HIY917559 HRR917557:HSU917559 IBN917557:ICQ917559 ILJ917557:IMM917559 IVF917557:IWI917559 JFB917557:JGE917559 JOX917557:JQA917559 JYT917557:JZW917559 KIP917557:KJS917559 KSL917557:KTO917559 LCH917557:LDK917559 LMD917557:LNG917559 LVZ917557:LXC917559 MFV917557:MGY917559 MPR917557:MQU917559 MZN917557:NAQ917559 NJJ917557:NKM917559 NTF917557:NUI917559 ODB917557:OEE917559 OMX917557:OOA917559 OWT917557:OXW917559 PGP917557:PHS917559 PQL917557:PRO917559 QAH917557:QBK917559 QKD917557:QLG917559 QTZ917557:QVC917559 RDV917557:REY917559 RNR917557:ROU917559 RXN917557:RYQ917559 SHJ917557:SIM917559 SRF917557:SSI917559 TBB917557:TCE917559 TKX917557:TMA917559 TUT917557:TVW917559 UEP917557:UFS917559 UOL917557:UPO917559 UYH917557:UZK917559 VID917557:VJG917559 VRZ917557:VTC917559 WBV917557:WCY917559 WLR917557:WMU917559 WVN917557:WWQ917559 D983093:AQ983095 JB983093:KE983095 SX983093:UA983095 ACT983093:ADW983095 AMP983093:ANS983095 AWL983093:AXO983095 BGH983093:BHK983095 BQD983093:BRG983095 BZZ983093:CBC983095 CJV983093:CKY983095 CTR983093:CUU983095 DDN983093:DEQ983095 DNJ983093:DOM983095 DXF983093:DYI983095 EHB983093:EIE983095 EQX983093:ESA983095 FAT983093:FBW983095 FKP983093:FLS983095 FUL983093:FVO983095 GEH983093:GFK983095 GOD983093:GPG983095 GXZ983093:GZC983095 HHV983093:HIY983095 HRR983093:HSU983095 IBN983093:ICQ983095 ILJ983093:IMM983095 IVF983093:IWI983095 JFB983093:JGE983095 JOX983093:JQA983095 JYT983093:JZW983095 KIP983093:KJS983095 KSL983093:KTO983095 LCH983093:LDK983095 LMD983093:LNG983095 LVZ983093:LXC983095 MFV983093:MGY983095 MPR983093:MQU983095 MZN983093:NAQ983095 NJJ983093:NKM983095 NTF983093:NUI983095 ODB983093:OEE983095 OMX983093:OOA983095 OWT983093:OXW983095 PGP983093:PHS983095 PQL983093:PRO983095 QAH983093:QBK983095 QKD983093:QLG983095 QTZ983093:QVC983095 RDV983093:REY983095 RNR983093:ROU983095 RXN983093:RYQ983095 SHJ983093:SIM983095 SRF983093:SSI983095 TBB983093:TCE983095 TKX983093:TMA983095 TUT983093:TVW983095 UEP983093:UFS983095 UOL983093:UPO983095 UYH983093:UZK983095 VID983093:VJG983095 VRZ983093:VTC983095 WBV983093:WCY983095 WLR983093:WMU983095 WVN983093:WWQ983095 VRZ112:VTC121 JB102:KE102 SX102:UA102 ACT102:ADW102 AMP102:ANS102 AWL102:AXO102 BGH102:BHK102 BQD102:BRG102 BZZ102:CBC102 CJV102:CKY102 CTR102:CUU102 DDN102:DEQ102 DNJ102:DOM102 DXF102:DYI102 EHB102:EIE102 EQX102:ESA102 FAT102:FBW102 FKP102:FLS102 FUL102:FVO102 GEH102:GFK102 GOD102:GPG102 GXZ102:GZC102 HHV102:HIY102 HRR102:HSU102 IBN102:ICQ102 ILJ102:IMM102 IVF102:IWI102 JFB102:JGE102 JOX102:JQA102 JYT102:JZW102 KIP102:KJS102 KSL102:KTO102 LCH102:LDK102 LMD102:LNG102 LVZ102:LXC102 MFV102:MGY102 MPR102:MQU102 MZN102:NAQ102 NJJ102:NKM102 NTF102:NUI102 ODB102:OEE102 OMX102:OOA102 OWT102:OXW102 PGP102:PHS102 PQL102:PRO102 QAH102:QBK102 QKD102:QLG102 QTZ102:QVC102 RDV102:REY102 RNR102:ROU102 RXN102:RYQ102 SHJ102:SIM102 SRF102:SSI102 TBB102:TCE102 TKX102:TMA102 TUT102:TVW102 UEP102:UFS102 UOL102:UPO102 UYH102:UZK102 VID102:VJG102 VRZ102:VTC102 WBV102:WCY102 WLR102:WMU102 WVN102:WWQ102 D65595:AQ65595 JB65595:KE65595 SX65595:UA65595 ACT65595:ADW65595 AMP65595:ANS65595 AWL65595:AXO65595 BGH65595:BHK65595 BQD65595:BRG65595 BZZ65595:CBC65595 CJV65595:CKY65595 CTR65595:CUU65595 DDN65595:DEQ65595 DNJ65595:DOM65595 DXF65595:DYI65595 EHB65595:EIE65595 EQX65595:ESA65595 FAT65595:FBW65595 FKP65595:FLS65595 FUL65595:FVO65595 GEH65595:GFK65595 GOD65595:GPG65595 GXZ65595:GZC65595 HHV65595:HIY65595 HRR65595:HSU65595 IBN65595:ICQ65595 ILJ65595:IMM65595 IVF65595:IWI65595 JFB65595:JGE65595 JOX65595:JQA65595 JYT65595:JZW65595 KIP65595:KJS65595 KSL65595:KTO65595 LCH65595:LDK65595 LMD65595:LNG65595 LVZ65595:LXC65595 MFV65595:MGY65595 MPR65595:MQU65595 MZN65595:NAQ65595 NJJ65595:NKM65595 NTF65595:NUI65595 ODB65595:OEE65595 OMX65595:OOA65595 OWT65595:OXW65595 PGP65595:PHS65595 PQL65595:PRO65595 QAH65595:QBK65595 QKD65595:QLG65595 QTZ65595:QVC65595 RDV65595:REY65595 RNR65595:ROU65595 RXN65595:RYQ65595 SHJ65595:SIM65595 SRF65595:SSI65595 TBB65595:TCE65595 TKX65595:TMA65595 TUT65595:TVW65595 UEP65595:UFS65595 UOL65595:UPO65595 UYH65595:UZK65595 VID65595:VJG65595 VRZ65595:VTC65595 WBV65595:WCY65595 WLR65595:WMU65595 WVN65595:WWQ65595 D131131:AQ131131 JB131131:KE131131 SX131131:UA131131 ACT131131:ADW131131 AMP131131:ANS131131 AWL131131:AXO131131 BGH131131:BHK131131 BQD131131:BRG131131 BZZ131131:CBC131131 CJV131131:CKY131131 CTR131131:CUU131131 DDN131131:DEQ131131 DNJ131131:DOM131131 DXF131131:DYI131131 EHB131131:EIE131131 EQX131131:ESA131131 FAT131131:FBW131131 FKP131131:FLS131131 FUL131131:FVO131131 GEH131131:GFK131131 GOD131131:GPG131131 GXZ131131:GZC131131 HHV131131:HIY131131 HRR131131:HSU131131 IBN131131:ICQ131131 ILJ131131:IMM131131 IVF131131:IWI131131 JFB131131:JGE131131 JOX131131:JQA131131 JYT131131:JZW131131 KIP131131:KJS131131 KSL131131:KTO131131 LCH131131:LDK131131 LMD131131:LNG131131 LVZ131131:LXC131131 MFV131131:MGY131131 MPR131131:MQU131131 MZN131131:NAQ131131 NJJ131131:NKM131131 NTF131131:NUI131131 ODB131131:OEE131131 OMX131131:OOA131131 OWT131131:OXW131131 PGP131131:PHS131131 PQL131131:PRO131131 QAH131131:QBK131131 QKD131131:QLG131131 QTZ131131:QVC131131 RDV131131:REY131131 RNR131131:ROU131131 RXN131131:RYQ131131 SHJ131131:SIM131131 SRF131131:SSI131131 TBB131131:TCE131131 TKX131131:TMA131131 TUT131131:TVW131131 UEP131131:UFS131131 UOL131131:UPO131131 UYH131131:UZK131131 VID131131:VJG131131 VRZ131131:VTC131131 WBV131131:WCY131131 WLR131131:WMU131131 WVN131131:WWQ131131 D196667:AQ196667 JB196667:KE196667 SX196667:UA196667 ACT196667:ADW196667 AMP196667:ANS196667 AWL196667:AXO196667 BGH196667:BHK196667 BQD196667:BRG196667 BZZ196667:CBC196667 CJV196667:CKY196667 CTR196667:CUU196667 DDN196667:DEQ196667 DNJ196667:DOM196667 DXF196667:DYI196667 EHB196667:EIE196667 EQX196667:ESA196667 FAT196667:FBW196667 FKP196667:FLS196667 FUL196667:FVO196667 GEH196667:GFK196667 GOD196667:GPG196667 GXZ196667:GZC196667 HHV196667:HIY196667 HRR196667:HSU196667 IBN196667:ICQ196667 ILJ196667:IMM196667 IVF196667:IWI196667 JFB196667:JGE196667 JOX196667:JQA196667 JYT196667:JZW196667 KIP196667:KJS196667 KSL196667:KTO196667 LCH196667:LDK196667 LMD196667:LNG196667 LVZ196667:LXC196667 MFV196667:MGY196667 MPR196667:MQU196667 MZN196667:NAQ196667 NJJ196667:NKM196667 NTF196667:NUI196667 ODB196667:OEE196667 OMX196667:OOA196667 OWT196667:OXW196667 PGP196667:PHS196667 PQL196667:PRO196667 QAH196667:QBK196667 QKD196667:QLG196667 QTZ196667:QVC196667 RDV196667:REY196667 RNR196667:ROU196667 RXN196667:RYQ196667 SHJ196667:SIM196667 SRF196667:SSI196667 TBB196667:TCE196667 TKX196667:TMA196667 TUT196667:TVW196667 UEP196667:UFS196667 UOL196667:UPO196667 UYH196667:UZK196667 VID196667:VJG196667 VRZ196667:VTC196667 WBV196667:WCY196667 WLR196667:WMU196667 WVN196667:WWQ196667 D262203:AQ262203 JB262203:KE262203 SX262203:UA262203 ACT262203:ADW262203 AMP262203:ANS262203 AWL262203:AXO262203 BGH262203:BHK262203 BQD262203:BRG262203 BZZ262203:CBC262203 CJV262203:CKY262203 CTR262203:CUU262203 DDN262203:DEQ262203 DNJ262203:DOM262203 DXF262203:DYI262203 EHB262203:EIE262203 EQX262203:ESA262203 FAT262203:FBW262203 FKP262203:FLS262203 FUL262203:FVO262203 GEH262203:GFK262203 GOD262203:GPG262203 GXZ262203:GZC262203 HHV262203:HIY262203 HRR262203:HSU262203 IBN262203:ICQ262203 ILJ262203:IMM262203 IVF262203:IWI262203 JFB262203:JGE262203 JOX262203:JQA262203 JYT262203:JZW262203 KIP262203:KJS262203 KSL262203:KTO262203 LCH262203:LDK262203 LMD262203:LNG262203 LVZ262203:LXC262203 MFV262203:MGY262203 MPR262203:MQU262203 MZN262203:NAQ262203 NJJ262203:NKM262203 NTF262203:NUI262203 ODB262203:OEE262203 OMX262203:OOA262203 OWT262203:OXW262203 PGP262203:PHS262203 PQL262203:PRO262203 QAH262203:QBK262203 QKD262203:QLG262203 QTZ262203:QVC262203 RDV262203:REY262203 RNR262203:ROU262203 RXN262203:RYQ262203 SHJ262203:SIM262203 SRF262203:SSI262203 TBB262203:TCE262203 TKX262203:TMA262203 TUT262203:TVW262203 UEP262203:UFS262203 UOL262203:UPO262203 UYH262203:UZK262203 VID262203:VJG262203 VRZ262203:VTC262203 WBV262203:WCY262203 WLR262203:WMU262203 WVN262203:WWQ262203 D327739:AQ327739 JB327739:KE327739 SX327739:UA327739 ACT327739:ADW327739 AMP327739:ANS327739 AWL327739:AXO327739 BGH327739:BHK327739 BQD327739:BRG327739 BZZ327739:CBC327739 CJV327739:CKY327739 CTR327739:CUU327739 DDN327739:DEQ327739 DNJ327739:DOM327739 DXF327739:DYI327739 EHB327739:EIE327739 EQX327739:ESA327739 FAT327739:FBW327739 FKP327739:FLS327739 FUL327739:FVO327739 GEH327739:GFK327739 GOD327739:GPG327739 GXZ327739:GZC327739 HHV327739:HIY327739 HRR327739:HSU327739 IBN327739:ICQ327739 ILJ327739:IMM327739 IVF327739:IWI327739 JFB327739:JGE327739 JOX327739:JQA327739 JYT327739:JZW327739 KIP327739:KJS327739 KSL327739:KTO327739 LCH327739:LDK327739 LMD327739:LNG327739 LVZ327739:LXC327739 MFV327739:MGY327739 MPR327739:MQU327739 MZN327739:NAQ327739 NJJ327739:NKM327739 NTF327739:NUI327739 ODB327739:OEE327739 OMX327739:OOA327739 OWT327739:OXW327739 PGP327739:PHS327739 PQL327739:PRO327739 QAH327739:QBK327739 QKD327739:QLG327739 QTZ327739:QVC327739 RDV327739:REY327739 RNR327739:ROU327739 RXN327739:RYQ327739 SHJ327739:SIM327739 SRF327739:SSI327739 TBB327739:TCE327739 TKX327739:TMA327739 TUT327739:TVW327739 UEP327739:UFS327739 UOL327739:UPO327739 UYH327739:UZK327739 VID327739:VJG327739 VRZ327739:VTC327739 WBV327739:WCY327739 WLR327739:WMU327739 WVN327739:WWQ327739 D393275:AQ393275 JB393275:KE393275 SX393275:UA393275 ACT393275:ADW393275 AMP393275:ANS393275 AWL393275:AXO393275 BGH393275:BHK393275 BQD393275:BRG393275 BZZ393275:CBC393275 CJV393275:CKY393275 CTR393275:CUU393275 DDN393275:DEQ393275 DNJ393275:DOM393275 DXF393275:DYI393275 EHB393275:EIE393275 EQX393275:ESA393275 FAT393275:FBW393275 FKP393275:FLS393275 FUL393275:FVO393275 GEH393275:GFK393275 GOD393275:GPG393275 GXZ393275:GZC393275 HHV393275:HIY393275 HRR393275:HSU393275 IBN393275:ICQ393275 ILJ393275:IMM393275 IVF393275:IWI393275 JFB393275:JGE393275 JOX393275:JQA393275 JYT393275:JZW393275 KIP393275:KJS393275 KSL393275:KTO393275 LCH393275:LDK393275 LMD393275:LNG393275 LVZ393275:LXC393275 MFV393275:MGY393275 MPR393275:MQU393275 MZN393275:NAQ393275 NJJ393275:NKM393275 NTF393275:NUI393275 ODB393275:OEE393275 OMX393275:OOA393275 OWT393275:OXW393275 PGP393275:PHS393275 PQL393275:PRO393275 QAH393275:QBK393275 QKD393275:QLG393275 QTZ393275:QVC393275 RDV393275:REY393275 RNR393275:ROU393275 RXN393275:RYQ393275 SHJ393275:SIM393275 SRF393275:SSI393275 TBB393275:TCE393275 TKX393275:TMA393275 TUT393275:TVW393275 UEP393275:UFS393275 UOL393275:UPO393275 UYH393275:UZK393275 VID393275:VJG393275 VRZ393275:VTC393275 WBV393275:WCY393275 WLR393275:WMU393275 WVN393275:WWQ393275 D458811:AQ458811 JB458811:KE458811 SX458811:UA458811 ACT458811:ADW458811 AMP458811:ANS458811 AWL458811:AXO458811 BGH458811:BHK458811 BQD458811:BRG458811 BZZ458811:CBC458811 CJV458811:CKY458811 CTR458811:CUU458811 DDN458811:DEQ458811 DNJ458811:DOM458811 DXF458811:DYI458811 EHB458811:EIE458811 EQX458811:ESA458811 FAT458811:FBW458811 FKP458811:FLS458811 FUL458811:FVO458811 GEH458811:GFK458811 GOD458811:GPG458811 GXZ458811:GZC458811 HHV458811:HIY458811 HRR458811:HSU458811 IBN458811:ICQ458811 ILJ458811:IMM458811 IVF458811:IWI458811 JFB458811:JGE458811 JOX458811:JQA458811 JYT458811:JZW458811 KIP458811:KJS458811 KSL458811:KTO458811 LCH458811:LDK458811 LMD458811:LNG458811 LVZ458811:LXC458811 MFV458811:MGY458811 MPR458811:MQU458811 MZN458811:NAQ458811 NJJ458811:NKM458811 NTF458811:NUI458811 ODB458811:OEE458811 OMX458811:OOA458811 OWT458811:OXW458811 PGP458811:PHS458811 PQL458811:PRO458811 QAH458811:QBK458811 QKD458811:QLG458811 QTZ458811:QVC458811 RDV458811:REY458811 RNR458811:ROU458811 RXN458811:RYQ458811 SHJ458811:SIM458811 SRF458811:SSI458811 TBB458811:TCE458811 TKX458811:TMA458811 TUT458811:TVW458811 UEP458811:UFS458811 UOL458811:UPO458811 UYH458811:UZK458811 VID458811:VJG458811 VRZ458811:VTC458811 WBV458811:WCY458811 WLR458811:WMU458811 WVN458811:WWQ458811 D524347:AQ524347 JB524347:KE524347 SX524347:UA524347 ACT524347:ADW524347 AMP524347:ANS524347 AWL524347:AXO524347 BGH524347:BHK524347 BQD524347:BRG524347 BZZ524347:CBC524347 CJV524347:CKY524347 CTR524347:CUU524347 DDN524347:DEQ524347 DNJ524347:DOM524347 DXF524347:DYI524347 EHB524347:EIE524347 EQX524347:ESA524347 FAT524347:FBW524347 FKP524347:FLS524347 FUL524347:FVO524347 GEH524347:GFK524347 GOD524347:GPG524347 GXZ524347:GZC524347 HHV524347:HIY524347 HRR524347:HSU524347 IBN524347:ICQ524347 ILJ524347:IMM524347 IVF524347:IWI524347 JFB524347:JGE524347 JOX524347:JQA524347 JYT524347:JZW524347 KIP524347:KJS524347 KSL524347:KTO524347 LCH524347:LDK524347 LMD524347:LNG524347 LVZ524347:LXC524347 MFV524347:MGY524347 MPR524347:MQU524347 MZN524347:NAQ524347 NJJ524347:NKM524347 NTF524347:NUI524347 ODB524347:OEE524347 OMX524347:OOA524347 OWT524347:OXW524347 PGP524347:PHS524347 PQL524347:PRO524347 QAH524347:QBK524347 QKD524347:QLG524347 QTZ524347:QVC524347 RDV524347:REY524347 RNR524347:ROU524347 RXN524347:RYQ524347 SHJ524347:SIM524347 SRF524347:SSI524347 TBB524347:TCE524347 TKX524347:TMA524347 TUT524347:TVW524347 UEP524347:UFS524347 UOL524347:UPO524347 UYH524347:UZK524347 VID524347:VJG524347 VRZ524347:VTC524347 WBV524347:WCY524347 WLR524347:WMU524347 WVN524347:WWQ524347 D589883:AQ589883 JB589883:KE589883 SX589883:UA589883 ACT589883:ADW589883 AMP589883:ANS589883 AWL589883:AXO589883 BGH589883:BHK589883 BQD589883:BRG589883 BZZ589883:CBC589883 CJV589883:CKY589883 CTR589883:CUU589883 DDN589883:DEQ589883 DNJ589883:DOM589883 DXF589883:DYI589883 EHB589883:EIE589883 EQX589883:ESA589883 FAT589883:FBW589883 FKP589883:FLS589883 FUL589883:FVO589883 GEH589883:GFK589883 GOD589883:GPG589883 GXZ589883:GZC589883 HHV589883:HIY589883 HRR589883:HSU589883 IBN589883:ICQ589883 ILJ589883:IMM589883 IVF589883:IWI589883 JFB589883:JGE589883 JOX589883:JQA589883 JYT589883:JZW589883 KIP589883:KJS589883 KSL589883:KTO589883 LCH589883:LDK589883 LMD589883:LNG589883 LVZ589883:LXC589883 MFV589883:MGY589883 MPR589883:MQU589883 MZN589883:NAQ589883 NJJ589883:NKM589883 NTF589883:NUI589883 ODB589883:OEE589883 OMX589883:OOA589883 OWT589883:OXW589883 PGP589883:PHS589883 PQL589883:PRO589883 QAH589883:QBK589883 QKD589883:QLG589883 QTZ589883:QVC589883 RDV589883:REY589883 RNR589883:ROU589883 RXN589883:RYQ589883 SHJ589883:SIM589883 SRF589883:SSI589883 TBB589883:TCE589883 TKX589883:TMA589883 TUT589883:TVW589883 UEP589883:UFS589883 UOL589883:UPO589883 UYH589883:UZK589883 VID589883:VJG589883 VRZ589883:VTC589883 WBV589883:WCY589883 WLR589883:WMU589883 WVN589883:WWQ589883 D655419:AQ655419 JB655419:KE655419 SX655419:UA655419 ACT655419:ADW655419 AMP655419:ANS655419 AWL655419:AXO655419 BGH655419:BHK655419 BQD655419:BRG655419 BZZ655419:CBC655419 CJV655419:CKY655419 CTR655419:CUU655419 DDN655419:DEQ655419 DNJ655419:DOM655419 DXF655419:DYI655419 EHB655419:EIE655419 EQX655419:ESA655419 FAT655419:FBW655419 FKP655419:FLS655419 FUL655419:FVO655419 GEH655419:GFK655419 GOD655419:GPG655419 GXZ655419:GZC655419 HHV655419:HIY655419 HRR655419:HSU655419 IBN655419:ICQ655419 ILJ655419:IMM655419 IVF655419:IWI655419 JFB655419:JGE655419 JOX655419:JQA655419 JYT655419:JZW655419 KIP655419:KJS655419 KSL655419:KTO655419 LCH655419:LDK655419 LMD655419:LNG655419 LVZ655419:LXC655419 MFV655419:MGY655419 MPR655419:MQU655419 MZN655419:NAQ655419 NJJ655419:NKM655419 NTF655419:NUI655419 ODB655419:OEE655419 OMX655419:OOA655419 OWT655419:OXW655419 PGP655419:PHS655419 PQL655419:PRO655419 QAH655419:QBK655419 QKD655419:QLG655419 QTZ655419:QVC655419 RDV655419:REY655419 RNR655419:ROU655419 RXN655419:RYQ655419 SHJ655419:SIM655419 SRF655419:SSI655419 TBB655419:TCE655419 TKX655419:TMA655419 TUT655419:TVW655419 UEP655419:UFS655419 UOL655419:UPO655419 UYH655419:UZK655419 VID655419:VJG655419 VRZ655419:VTC655419 WBV655419:WCY655419 WLR655419:WMU655419 WVN655419:WWQ655419 D720955:AQ720955 JB720955:KE720955 SX720955:UA720955 ACT720955:ADW720955 AMP720955:ANS720955 AWL720955:AXO720955 BGH720955:BHK720955 BQD720955:BRG720955 BZZ720955:CBC720955 CJV720955:CKY720955 CTR720955:CUU720955 DDN720955:DEQ720955 DNJ720955:DOM720955 DXF720955:DYI720955 EHB720955:EIE720955 EQX720955:ESA720955 FAT720955:FBW720955 FKP720955:FLS720955 FUL720955:FVO720955 GEH720955:GFK720955 GOD720955:GPG720955 GXZ720955:GZC720955 HHV720955:HIY720955 HRR720955:HSU720955 IBN720955:ICQ720955 ILJ720955:IMM720955 IVF720955:IWI720955 JFB720955:JGE720955 JOX720955:JQA720955 JYT720955:JZW720955 KIP720955:KJS720955 KSL720955:KTO720955 LCH720955:LDK720955 LMD720955:LNG720955 LVZ720955:LXC720955 MFV720955:MGY720955 MPR720955:MQU720955 MZN720955:NAQ720955 NJJ720955:NKM720955 NTF720955:NUI720955 ODB720955:OEE720955 OMX720955:OOA720955 OWT720955:OXW720955 PGP720955:PHS720955 PQL720955:PRO720955 QAH720955:QBK720955 QKD720955:QLG720955 QTZ720955:QVC720955 RDV720955:REY720955 RNR720955:ROU720955 RXN720955:RYQ720955 SHJ720955:SIM720955 SRF720955:SSI720955 TBB720955:TCE720955 TKX720955:TMA720955 TUT720955:TVW720955 UEP720955:UFS720955 UOL720955:UPO720955 UYH720955:UZK720955 VID720955:VJG720955 VRZ720955:VTC720955 WBV720955:WCY720955 WLR720955:WMU720955 WVN720955:WWQ720955 D786491:AQ786491 JB786491:KE786491 SX786491:UA786491 ACT786491:ADW786491 AMP786491:ANS786491 AWL786491:AXO786491 BGH786491:BHK786491 BQD786491:BRG786491 BZZ786491:CBC786491 CJV786491:CKY786491 CTR786491:CUU786491 DDN786491:DEQ786491 DNJ786491:DOM786491 DXF786491:DYI786491 EHB786491:EIE786491 EQX786491:ESA786491 FAT786491:FBW786491 FKP786491:FLS786491 FUL786491:FVO786491 GEH786491:GFK786491 GOD786491:GPG786491 GXZ786491:GZC786491 HHV786491:HIY786491 HRR786491:HSU786491 IBN786491:ICQ786491 ILJ786491:IMM786491 IVF786491:IWI786491 JFB786491:JGE786491 JOX786491:JQA786491 JYT786491:JZW786491 KIP786491:KJS786491 KSL786491:KTO786491 LCH786491:LDK786491 LMD786491:LNG786491 LVZ786491:LXC786491 MFV786491:MGY786491 MPR786491:MQU786491 MZN786491:NAQ786491 NJJ786491:NKM786491 NTF786491:NUI786491 ODB786491:OEE786491 OMX786491:OOA786491 OWT786491:OXW786491 PGP786491:PHS786491 PQL786491:PRO786491 QAH786491:QBK786491 QKD786491:QLG786491 QTZ786491:QVC786491 RDV786491:REY786491 RNR786491:ROU786491 RXN786491:RYQ786491 SHJ786491:SIM786491 SRF786491:SSI786491 TBB786491:TCE786491 TKX786491:TMA786491 TUT786491:TVW786491 UEP786491:UFS786491 UOL786491:UPO786491 UYH786491:UZK786491 VID786491:VJG786491 VRZ786491:VTC786491 WBV786491:WCY786491 WLR786491:WMU786491 WVN786491:WWQ786491 D852027:AQ852027 JB852027:KE852027 SX852027:UA852027 ACT852027:ADW852027 AMP852027:ANS852027 AWL852027:AXO852027 BGH852027:BHK852027 BQD852027:BRG852027 BZZ852027:CBC852027 CJV852027:CKY852027 CTR852027:CUU852027 DDN852027:DEQ852027 DNJ852027:DOM852027 DXF852027:DYI852027 EHB852027:EIE852027 EQX852027:ESA852027 FAT852027:FBW852027 FKP852027:FLS852027 FUL852027:FVO852027 GEH852027:GFK852027 GOD852027:GPG852027 GXZ852027:GZC852027 HHV852027:HIY852027 HRR852027:HSU852027 IBN852027:ICQ852027 ILJ852027:IMM852027 IVF852027:IWI852027 JFB852027:JGE852027 JOX852027:JQA852027 JYT852027:JZW852027 KIP852027:KJS852027 KSL852027:KTO852027 LCH852027:LDK852027 LMD852027:LNG852027 LVZ852027:LXC852027 MFV852027:MGY852027 MPR852027:MQU852027 MZN852027:NAQ852027 NJJ852027:NKM852027 NTF852027:NUI852027 ODB852027:OEE852027 OMX852027:OOA852027 OWT852027:OXW852027 PGP852027:PHS852027 PQL852027:PRO852027 QAH852027:QBK852027 QKD852027:QLG852027 QTZ852027:QVC852027 RDV852027:REY852027 RNR852027:ROU852027 RXN852027:RYQ852027 SHJ852027:SIM852027 SRF852027:SSI852027 TBB852027:TCE852027 TKX852027:TMA852027 TUT852027:TVW852027 UEP852027:UFS852027 UOL852027:UPO852027 UYH852027:UZK852027 VID852027:VJG852027 VRZ852027:VTC852027 WBV852027:WCY852027 WLR852027:WMU852027 WVN852027:WWQ852027 D917563:AQ917563 JB917563:KE917563 SX917563:UA917563 ACT917563:ADW917563 AMP917563:ANS917563 AWL917563:AXO917563 BGH917563:BHK917563 BQD917563:BRG917563 BZZ917563:CBC917563 CJV917563:CKY917563 CTR917563:CUU917563 DDN917563:DEQ917563 DNJ917563:DOM917563 DXF917563:DYI917563 EHB917563:EIE917563 EQX917563:ESA917563 FAT917563:FBW917563 FKP917563:FLS917563 FUL917563:FVO917563 GEH917563:GFK917563 GOD917563:GPG917563 GXZ917563:GZC917563 HHV917563:HIY917563 HRR917563:HSU917563 IBN917563:ICQ917563 ILJ917563:IMM917563 IVF917563:IWI917563 JFB917563:JGE917563 JOX917563:JQA917563 JYT917563:JZW917563 KIP917563:KJS917563 KSL917563:KTO917563 LCH917563:LDK917563 LMD917563:LNG917563 LVZ917563:LXC917563 MFV917563:MGY917563 MPR917563:MQU917563 MZN917563:NAQ917563 NJJ917563:NKM917563 NTF917563:NUI917563 ODB917563:OEE917563 OMX917563:OOA917563 OWT917563:OXW917563 PGP917563:PHS917563 PQL917563:PRO917563 QAH917563:QBK917563 QKD917563:QLG917563 QTZ917563:QVC917563 RDV917563:REY917563 RNR917563:ROU917563 RXN917563:RYQ917563 SHJ917563:SIM917563 SRF917563:SSI917563 TBB917563:TCE917563 TKX917563:TMA917563 TUT917563:TVW917563 UEP917563:UFS917563 UOL917563:UPO917563 UYH917563:UZK917563 VID917563:VJG917563 VRZ917563:VTC917563 WBV917563:WCY917563 WLR917563:WMU917563 WVN917563:WWQ917563 D983099:AQ983099 JB983099:KE983099 SX983099:UA983099 ACT983099:ADW983099 AMP983099:ANS983099 AWL983099:AXO983099 BGH983099:BHK983099 BQD983099:BRG983099 BZZ983099:CBC983099 CJV983099:CKY983099 CTR983099:CUU983099 DDN983099:DEQ983099 DNJ983099:DOM983099 DXF983099:DYI983099 EHB983099:EIE983099 EQX983099:ESA983099 FAT983099:FBW983099 FKP983099:FLS983099 FUL983099:FVO983099 GEH983099:GFK983099 GOD983099:GPG983099 GXZ983099:GZC983099 HHV983099:HIY983099 HRR983099:HSU983099 IBN983099:ICQ983099 ILJ983099:IMM983099 IVF983099:IWI983099 JFB983099:JGE983099 JOX983099:JQA983099 JYT983099:JZW983099 KIP983099:KJS983099 KSL983099:KTO983099 LCH983099:LDK983099 LMD983099:LNG983099 LVZ983099:LXC983099 MFV983099:MGY983099 MPR983099:MQU983099 MZN983099:NAQ983099 NJJ983099:NKM983099 NTF983099:NUI983099 ODB983099:OEE983099 OMX983099:OOA983099 OWT983099:OXW983099 PGP983099:PHS983099 PQL983099:PRO983099 QAH983099:QBK983099 QKD983099:QLG983099 QTZ983099:QVC983099 RDV983099:REY983099 RNR983099:ROU983099 RXN983099:RYQ983099 SHJ983099:SIM983099 SRF983099:SSI983099 TBB983099:TCE983099 TKX983099:TMA983099 TUT983099:TVW983099 UEP983099:UFS983099 UOL983099:UPO983099 UYH983099:UZK983099 VID983099:VJG983099 VRZ983099:VTC983099 WBV983099:WCY983099 WLR983099:WMU983099 WVN983099:WWQ983099 VID112:VJG121 D65603:AQ65603 JB65603:KE65603 SX65603:UA65603 ACT65603:ADW65603 AMP65603:ANS65603 AWL65603:AXO65603 BGH65603:BHK65603 BQD65603:BRG65603 BZZ65603:CBC65603 CJV65603:CKY65603 CTR65603:CUU65603 DDN65603:DEQ65603 DNJ65603:DOM65603 DXF65603:DYI65603 EHB65603:EIE65603 EQX65603:ESA65603 FAT65603:FBW65603 FKP65603:FLS65603 FUL65603:FVO65603 GEH65603:GFK65603 GOD65603:GPG65603 GXZ65603:GZC65603 HHV65603:HIY65603 HRR65603:HSU65603 IBN65603:ICQ65603 ILJ65603:IMM65603 IVF65603:IWI65603 JFB65603:JGE65603 JOX65603:JQA65603 JYT65603:JZW65603 KIP65603:KJS65603 KSL65603:KTO65603 LCH65603:LDK65603 LMD65603:LNG65603 LVZ65603:LXC65603 MFV65603:MGY65603 MPR65603:MQU65603 MZN65603:NAQ65603 NJJ65603:NKM65603 NTF65603:NUI65603 ODB65603:OEE65603 OMX65603:OOA65603 OWT65603:OXW65603 PGP65603:PHS65603 PQL65603:PRO65603 QAH65603:QBK65603 QKD65603:QLG65603 QTZ65603:QVC65603 RDV65603:REY65603 RNR65603:ROU65603 RXN65603:RYQ65603 SHJ65603:SIM65603 SRF65603:SSI65603 TBB65603:TCE65603 TKX65603:TMA65603 TUT65603:TVW65603 UEP65603:UFS65603 UOL65603:UPO65603 UYH65603:UZK65603 VID65603:VJG65603 VRZ65603:VTC65603 WBV65603:WCY65603 WLR65603:WMU65603 WVN65603:WWQ65603 D131139:AQ131139 JB131139:KE131139 SX131139:UA131139 ACT131139:ADW131139 AMP131139:ANS131139 AWL131139:AXO131139 BGH131139:BHK131139 BQD131139:BRG131139 BZZ131139:CBC131139 CJV131139:CKY131139 CTR131139:CUU131139 DDN131139:DEQ131139 DNJ131139:DOM131139 DXF131139:DYI131139 EHB131139:EIE131139 EQX131139:ESA131139 FAT131139:FBW131139 FKP131139:FLS131139 FUL131139:FVO131139 GEH131139:GFK131139 GOD131139:GPG131139 GXZ131139:GZC131139 HHV131139:HIY131139 HRR131139:HSU131139 IBN131139:ICQ131139 ILJ131139:IMM131139 IVF131139:IWI131139 JFB131139:JGE131139 JOX131139:JQA131139 JYT131139:JZW131139 KIP131139:KJS131139 KSL131139:KTO131139 LCH131139:LDK131139 LMD131139:LNG131139 LVZ131139:LXC131139 MFV131139:MGY131139 MPR131139:MQU131139 MZN131139:NAQ131139 NJJ131139:NKM131139 NTF131139:NUI131139 ODB131139:OEE131139 OMX131139:OOA131139 OWT131139:OXW131139 PGP131139:PHS131139 PQL131139:PRO131139 QAH131139:QBK131139 QKD131139:QLG131139 QTZ131139:QVC131139 RDV131139:REY131139 RNR131139:ROU131139 RXN131139:RYQ131139 SHJ131139:SIM131139 SRF131139:SSI131139 TBB131139:TCE131139 TKX131139:TMA131139 TUT131139:TVW131139 UEP131139:UFS131139 UOL131139:UPO131139 UYH131139:UZK131139 VID131139:VJG131139 VRZ131139:VTC131139 WBV131139:WCY131139 WLR131139:WMU131139 WVN131139:WWQ131139 D196675:AQ196675 JB196675:KE196675 SX196675:UA196675 ACT196675:ADW196675 AMP196675:ANS196675 AWL196675:AXO196675 BGH196675:BHK196675 BQD196675:BRG196675 BZZ196675:CBC196675 CJV196675:CKY196675 CTR196675:CUU196675 DDN196675:DEQ196675 DNJ196675:DOM196675 DXF196675:DYI196675 EHB196675:EIE196675 EQX196675:ESA196675 FAT196675:FBW196675 FKP196675:FLS196675 FUL196675:FVO196675 GEH196675:GFK196675 GOD196675:GPG196675 GXZ196675:GZC196675 HHV196675:HIY196675 HRR196675:HSU196675 IBN196675:ICQ196675 ILJ196675:IMM196675 IVF196675:IWI196675 JFB196675:JGE196675 JOX196675:JQA196675 JYT196675:JZW196675 KIP196675:KJS196675 KSL196675:KTO196675 LCH196675:LDK196675 LMD196675:LNG196675 LVZ196675:LXC196675 MFV196675:MGY196675 MPR196675:MQU196675 MZN196675:NAQ196675 NJJ196675:NKM196675 NTF196675:NUI196675 ODB196675:OEE196675 OMX196675:OOA196675 OWT196675:OXW196675 PGP196675:PHS196675 PQL196675:PRO196675 QAH196675:QBK196675 QKD196675:QLG196675 QTZ196675:QVC196675 RDV196675:REY196675 RNR196675:ROU196675 RXN196675:RYQ196675 SHJ196675:SIM196675 SRF196675:SSI196675 TBB196675:TCE196675 TKX196675:TMA196675 TUT196675:TVW196675 UEP196675:UFS196675 UOL196675:UPO196675 UYH196675:UZK196675 VID196675:VJG196675 VRZ196675:VTC196675 WBV196675:WCY196675 WLR196675:WMU196675 WVN196675:WWQ196675 D262211:AQ262211 JB262211:KE262211 SX262211:UA262211 ACT262211:ADW262211 AMP262211:ANS262211 AWL262211:AXO262211 BGH262211:BHK262211 BQD262211:BRG262211 BZZ262211:CBC262211 CJV262211:CKY262211 CTR262211:CUU262211 DDN262211:DEQ262211 DNJ262211:DOM262211 DXF262211:DYI262211 EHB262211:EIE262211 EQX262211:ESA262211 FAT262211:FBW262211 FKP262211:FLS262211 FUL262211:FVO262211 GEH262211:GFK262211 GOD262211:GPG262211 GXZ262211:GZC262211 HHV262211:HIY262211 HRR262211:HSU262211 IBN262211:ICQ262211 ILJ262211:IMM262211 IVF262211:IWI262211 JFB262211:JGE262211 JOX262211:JQA262211 JYT262211:JZW262211 KIP262211:KJS262211 KSL262211:KTO262211 LCH262211:LDK262211 LMD262211:LNG262211 LVZ262211:LXC262211 MFV262211:MGY262211 MPR262211:MQU262211 MZN262211:NAQ262211 NJJ262211:NKM262211 NTF262211:NUI262211 ODB262211:OEE262211 OMX262211:OOA262211 OWT262211:OXW262211 PGP262211:PHS262211 PQL262211:PRO262211 QAH262211:QBK262211 QKD262211:QLG262211 QTZ262211:QVC262211 RDV262211:REY262211 RNR262211:ROU262211 RXN262211:RYQ262211 SHJ262211:SIM262211 SRF262211:SSI262211 TBB262211:TCE262211 TKX262211:TMA262211 TUT262211:TVW262211 UEP262211:UFS262211 UOL262211:UPO262211 UYH262211:UZK262211 VID262211:VJG262211 VRZ262211:VTC262211 WBV262211:WCY262211 WLR262211:WMU262211 WVN262211:WWQ262211 D327747:AQ327747 JB327747:KE327747 SX327747:UA327747 ACT327747:ADW327747 AMP327747:ANS327747 AWL327747:AXO327747 BGH327747:BHK327747 BQD327747:BRG327747 BZZ327747:CBC327747 CJV327747:CKY327747 CTR327747:CUU327747 DDN327747:DEQ327747 DNJ327747:DOM327747 DXF327747:DYI327747 EHB327747:EIE327747 EQX327747:ESA327747 FAT327747:FBW327747 FKP327747:FLS327747 FUL327747:FVO327747 GEH327747:GFK327747 GOD327747:GPG327747 GXZ327747:GZC327747 HHV327747:HIY327747 HRR327747:HSU327747 IBN327747:ICQ327747 ILJ327747:IMM327747 IVF327747:IWI327747 JFB327747:JGE327747 JOX327747:JQA327747 JYT327747:JZW327747 KIP327747:KJS327747 KSL327747:KTO327747 LCH327747:LDK327747 LMD327747:LNG327747 LVZ327747:LXC327747 MFV327747:MGY327747 MPR327747:MQU327747 MZN327747:NAQ327747 NJJ327747:NKM327747 NTF327747:NUI327747 ODB327747:OEE327747 OMX327747:OOA327747 OWT327747:OXW327747 PGP327747:PHS327747 PQL327747:PRO327747 QAH327747:QBK327747 QKD327747:QLG327747 QTZ327747:QVC327747 RDV327747:REY327747 RNR327747:ROU327747 RXN327747:RYQ327747 SHJ327747:SIM327747 SRF327747:SSI327747 TBB327747:TCE327747 TKX327747:TMA327747 TUT327747:TVW327747 UEP327747:UFS327747 UOL327747:UPO327747 UYH327747:UZK327747 VID327747:VJG327747 VRZ327747:VTC327747 WBV327747:WCY327747 WLR327747:WMU327747 WVN327747:WWQ327747 D393283:AQ393283 JB393283:KE393283 SX393283:UA393283 ACT393283:ADW393283 AMP393283:ANS393283 AWL393283:AXO393283 BGH393283:BHK393283 BQD393283:BRG393283 BZZ393283:CBC393283 CJV393283:CKY393283 CTR393283:CUU393283 DDN393283:DEQ393283 DNJ393283:DOM393283 DXF393283:DYI393283 EHB393283:EIE393283 EQX393283:ESA393283 FAT393283:FBW393283 FKP393283:FLS393283 FUL393283:FVO393283 GEH393283:GFK393283 GOD393283:GPG393283 GXZ393283:GZC393283 HHV393283:HIY393283 HRR393283:HSU393283 IBN393283:ICQ393283 ILJ393283:IMM393283 IVF393283:IWI393283 JFB393283:JGE393283 JOX393283:JQA393283 JYT393283:JZW393283 KIP393283:KJS393283 KSL393283:KTO393283 LCH393283:LDK393283 LMD393283:LNG393283 LVZ393283:LXC393283 MFV393283:MGY393283 MPR393283:MQU393283 MZN393283:NAQ393283 NJJ393283:NKM393283 NTF393283:NUI393283 ODB393283:OEE393283 OMX393283:OOA393283 OWT393283:OXW393283 PGP393283:PHS393283 PQL393283:PRO393283 QAH393283:QBK393283 QKD393283:QLG393283 QTZ393283:QVC393283 RDV393283:REY393283 RNR393283:ROU393283 RXN393283:RYQ393283 SHJ393283:SIM393283 SRF393283:SSI393283 TBB393283:TCE393283 TKX393283:TMA393283 TUT393283:TVW393283 UEP393283:UFS393283 UOL393283:UPO393283 UYH393283:UZK393283 VID393283:VJG393283 VRZ393283:VTC393283 WBV393283:WCY393283 WLR393283:WMU393283 WVN393283:WWQ393283 D458819:AQ458819 JB458819:KE458819 SX458819:UA458819 ACT458819:ADW458819 AMP458819:ANS458819 AWL458819:AXO458819 BGH458819:BHK458819 BQD458819:BRG458819 BZZ458819:CBC458819 CJV458819:CKY458819 CTR458819:CUU458819 DDN458819:DEQ458819 DNJ458819:DOM458819 DXF458819:DYI458819 EHB458819:EIE458819 EQX458819:ESA458819 FAT458819:FBW458819 FKP458819:FLS458819 FUL458819:FVO458819 GEH458819:GFK458819 GOD458819:GPG458819 GXZ458819:GZC458819 HHV458819:HIY458819 HRR458819:HSU458819 IBN458819:ICQ458819 ILJ458819:IMM458819 IVF458819:IWI458819 JFB458819:JGE458819 JOX458819:JQA458819 JYT458819:JZW458819 KIP458819:KJS458819 KSL458819:KTO458819 LCH458819:LDK458819 LMD458819:LNG458819 LVZ458819:LXC458819 MFV458819:MGY458819 MPR458819:MQU458819 MZN458819:NAQ458819 NJJ458819:NKM458819 NTF458819:NUI458819 ODB458819:OEE458819 OMX458819:OOA458819 OWT458819:OXW458819 PGP458819:PHS458819 PQL458819:PRO458819 QAH458819:QBK458819 QKD458819:QLG458819 QTZ458819:QVC458819 RDV458819:REY458819 RNR458819:ROU458819 RXN458819:RYQ458819 SHJ458819:SIM458819 SRF458819:SSI458819 TBB458819:TCE458819 TKX458819:TMA458819 TUT458819:TVW458819 UEP458819:UFS458819 UOL458819:UPO458819 UYH458819:UZK458819 VID458819:VJG458819 VRZ458819:VTC458819 WBV458819:WCY458819 WLR458819:WMU458819 WVN458819:WWQ458819 D524355:AQ524355 JB524355:KE524355 SX524355:UA524355 ACT524355:ADW524355 AMP524355:ANS524355 AWL524355:AXO524355 BGH524355:BHK524355 BQD524355:BRG524355 BZZ524355:CBC524355 CJV524355:CKY524355 CTR524355:CUU524355 DDN524355:DEQ524355 DNJ524355:DOM524355 DXF524355:DYI524355 EHB524355:EIE524355 EQX524355:ESA524355 FAT524355:FBW524355 FKP524355:FLS524355 FUL524355:FVO524355 GEH524355:GFK524355 GOD524355:GPG524355 GXZ524355:GZC524355 HHV524355:HIY524355 HRR524355:HSU524355 IBN524355:ICQ524355 ILJ524355:IMM524355 IVF524355:IWI524355 JFB524355:JGE524355 JOX524355:JQA524355 JYT524355:JZW524355 KIP524355:KJS524355 KSL524355:KTO524355 LCH524355:LDK524355 LMD524355:LNG524355 LVZ524355:LXC524355 MFV524355:MGY524355 MPR524355:MQU524355 MZN524355:NAQ524355 NJJ524355:NKM524355 NTF524355:NUI524355 ODB524355:OEE524355 OMX524355:OOA524355 OWT524355:OXW524355 PGP524355:PHS524355 PQL524355:PRO524355 QAH524355:QBK524355 QKD524355:QLG524355 QTZ524355:QVC524355 RDV524355:REY524355 RNR524355:ROU524355 RXN524355:RYQ524355 SHJ524355:SIM524355 SRF524355:SSI524355 TBB524355:TCE524355 TKX524355:TMA524355 TUT524355:TVW524355 UEP524355:UFS524355 UOL524355:UPO524355 UYH524355:UZK524355 VID524355:VJG524355 VRZ524355:VTC524355 WBV524355:WCY524355 WLR524355:WMU524355 WVN524355:WWQ524355 D589891:AQ589891 JB589891:KE589891 SX589891:UA589891 ACT589891:ADW589891 AMP589891:ANS589891 AWL589891:AXO589891 BGH589891:BHK589891 BQD589891:BRG589891 BZZ589891:CBC589891 CJV589891:CKY589891 CTR589891:CUU589891 DDN589891:DEQ589891 DNJ589891:DOM589891 DXF589891:DYI589891 EHB589891:EIE589891 EQX589891:ESA589891 FAT589891:FBW589891 FKP589891:FLS589891 FUL589891:FVO589891 GEH589891:GFK589891 GOD589891:GPG589891 GXZ589891:GZC589891 HHV589891:HIY589891 HRR589891:HSU589891 IBN589891:ICQ589891 ILJ589891:IMM589891 IVF589891:IWI589891 JFB589891:JGE589891 JOX589891:JQA589891 JYT589891:JZW589891 KIP589891:KJS589891 KSL589891:KTO589891 LCH589891:LDK589891 LMD589891:LNG589891 LVZ589891:LXC589891 MFV589891:MGY589891 MPR589891:MQU589891 MZN589891:NAQ589891 NJJ589891:NKM589891 NTF589891:NUI589891 ODB589891:OEE589891 OMX589891:OOA589891 OWT589891:OXW589891 PGP589891:PHS589891 PQL589891:PRO589891 QAH589891:QBK589891 QKD589891:QLG589891 QTZ589891:QVC589891 RDV589891:REY589891 RNR589891:ROU589891 RXN589891:RYQ589891 SHJ589891:SIM589891 SRF589891:SSI589891 TBB589891:TCE589891 TKX589891:TMA589891 TUT589891:TVW589891 UEP589891:UFS589891 UOL589891:UPO589891 UYH589891:UZK589891 VID589891:VJG589891 VRZ589891:VTC589891 WBV589891:WCY589891 WLR589891:WMU589891 WVN589891:WWQ589891 D655427:AQ655427 JB655427:KE655427 SX655427:UA655427 ACT655427:ADW655427 AMP655427:ANS655427 AWL655427:AXO655427 BGH655427:BHK655427 BQD655427:BRG655427 BZZ655427:CBC655427 CJV655427:CKY655427 CTR655427:CUU655427 DDN655427:DEQ655427 DNJ655427:DOM655427 DXF655427:DYI655427 EHB655427:EIE655427 EQX655427:ESA655427 FAT655427:FBW655427 FKP655427:FLS655427 FUL655427:FVO655427 GEH655427:GFK655427 GOD655427:GPG655427 GXZ655427:GZC655427 HHV655427:HIY655427 HRR655427:HSU655427 IBN655427:ICQ655427 ILJ655427:IMM655427 IVF655427:IWI655427 JFB655427:JGE655427 JOX655427:JQA655427 JYT655427:JZW655427 KIP655427:KJS655427 KSL655427:KTO655427 LCH655427:LDK655427 LMD655427:LNG655427 LVZ655427:LXC655427 MFV655427:MGY655427 MPR655427:MQU655427 MZN655427:NAQ655427 NJJ655427:NKM655427 NTF655427:NUI655427 ODB655427:OEE655427 OMX655427:OOA655427 OWT655427:OXW655427 PGP655427:PHS655427 PQL655427:PRO655427 QAH655427:QBK655427 QKD655427:QLG655427 QTZ655427:QVC655427 RDV655427:REY655427 RNR655427:ROU655427 RXN655427:RYQ655427 SHJ655427:SIM655427 SRF655427:SSI655427 TBB655427:TCE655427 TKX655427:TMA655427 TUT655427:TVW655427 UEP655427:UFS655427 UOL655427:UPO655427 UYH655427:UZK655427 VID655427:VJG655427 VRZ655427:VTC655427 WBV655427:WCY655427 WLR655427:WMU655427 WVN655427:WWQ655427 D720963:AQ720963 JB720963:KE720963 SX720963:UA720963 ACT720963:ADW720963 AMP720963:ANS720963 AWL720963:AXO720963 BGH720963:BHK720963 BQD720963:BRG720963 BZZ720963:CBC720963 CJV720963:CKY720963 CTR720963:CUU720963 DDN720963:DEQ720963 DNJ720963:DOM720963 DXF720963:DYI720963 EHB720963:EIE720963 EQX720963:ESA720963 FAT720963:FBW720963 FKP720963:FLS720963 FUL720963:FVO720963 GEH720963:GFK720963 GOD720963:GPG720963 GXZ720963:GZC720963 HHV720963:HIY720963 HRR720963:HSU720963 IBN720963:ICQ720963 ILJ720963:IMM720963 IVF720963:IWI720963 JFB720963:JGE720963 JOX720963:JQA720963 JYT720963:JZW720963 KIP720963:KJS720963 KSL720963:KTO720963 LCH720963:LDK720963 LMD720963:LNG720963 LVZ720963:LXC720963 MFV720963:MGY720963 MPR720963:MQU720963 MZN720963:NAQ720963 NJJ720963:NKM720963 NTF720963:NUI720963 ODB720963:OEE720963 OMX720963:OOA720963 OWT720963:OXW720963 PGP720963:PHS720963 PQL720963:PRO720963 QAH720963:QBK720963 QKD720963:QLG720963 QTZ720963:QVC720963 RDV720963:REY720963 RNR720963:ROU720963 RXN720963:RYQ720963 SHJ720963:SIM720963 SRF720963:SSI720963 TBB720963:TCE720963 TKX720963:TMA720963 TUT720963:TVW720963 UEP720963:UFS720963 UOL720963:UPO720963 UYH720963:UZK720963 VID720963:VJG720963 VRZ720963:VTC720963 WBV720963:WCY720963 WLR720963:WMU720963 WVN720963:WWQ720963 D786499:AQ786499 JB786499:KE786499 SX786499:UA786499 ACT786499:ADW786499 AMP786499:ANS786499 AWL786499:AXO786499 BGH786499:BHK786499 BQD786499:BRG786499 BZZ786499:CBC786499 CJV786499:CKY786499 CTR786499:CUU786499 DDN786499:DEQ786499 DNJ786499:DOM786499 DXF786499:DYI786499 EHB786499:EIE786499 EQX786499:ESA786499 FAT786499:FBW786499 FKP786499:FLS786499 FUL786499:FVO786499 GEH786499:GFK786499 GOD786499:GPG786499 GXZ786499:GZC786499 HHV786499:HIY786499 HRR786499:HSU786499 IBN786499:ICQ786499 ILJ786499:IMM786499 IVF786499:IWI786499 JFB786499:JGE786499 JOX786499:JQA786499 JYT786499:JZW786499 KIP786499:KJS786499 KSL786499:KTO786499 LCH786499:LDK786499 LMD786499:LNG786499 LVZ786499:LXC786499 MFV786499:MGY786499 MPR786499:MQU786499 MZN786499:NAQ786499 NJJ786499:NKM786499 NTF786499:NUI786499 ODB786499:OEE786499 OMX786499:OOA786499 OWT786499:OXW786499 PGP786499:PHS786499 PQL786499:PRO786499 QAH786499:QBK786499 QKD786499:QLG786499 QTZ786499:QVC786499 RDV786499:REY786499 RNR786499:ROU786499 RXN786499:RYQ786499 SHJ786499:SIM786499 SRF786499:SSI786499 TBB786499:TCE786499 TKX786499:TMA786499 TUT786499:TVW786499 UEP786499:UFS786499 UOL786499:UPO786499 UYH786499:UZK786499 VID786499:VJG786499 VRZ786499:VTC786499 WBV786499:WCY786499 WLR786499:WMU786499 WVN786499:WWQ786499 D852035:AQ852035 JB852035:KE852035 SX852035:UA852035 ACT852035:ADW852035 AMP852035:ANS852035 AWL852035:AXO852035 BGH852035:BHK852035 BQD852035:BRG852035 BZZ852035:CBC852035 CJV852035:CKY852035 CTR852035:CUU852035 DDN852035:DEQ852035 DNJ852035:DOM852035 DXF852035:DYI852035 EHB852035:EIE852035 EQX852035:ESA852035 FAT852035:FBW852035 FKP852035:FLS852035 FUL852035:FVO852035 GEH852035:GFK852035 GOD852035:GPG852035 GXZ852035:GZC852035 HHV852035:HIY852035 HRR852035:HSU852035 IBN852035:ICQ852035 ILJ852035:IMM852035 IVF852035:IWI852035 JFB852035:JGE852035 JOX852035:JQA852035 JYT852035:JZW852035 KIP852035:KJS852035 KSL852035:KTO852035 LCH852035:LDK852035 LMD852035:LNG852035 LVZ852035:LXC852035 MFV852035:MGY852035 MPR852035:MQU852035 MZN852035:NAQ852035 NJJ852035:NKM852035 NTF852035:NUI852035 ODB852035:OEE852035 OMX852035:OOA852035 OWT852035:OXW852035 PGP852035:PHS852035 PQL852035:PRO852035 QAH852035:QBK852035 QKD852035:QLG852035 QTZ852035:QVC852035 RDV852035:REY852035 RNR852035:ROU852035 RXN852035:RYQ852035 SHJ852035:SIM852035 SRF852035:SSI852035 TBB852035:TCE852035 TKX852035:TMA852035 TUT852035:TVW852035 UEP852035:UFS852035 UOL852035:UPO852035 UYH852035:UZK852035 VID852035:VJG852035 VRZ852035:VTC852035 WBV852035:WCY852035 WLR852035:WMU852035 WVN852035:WWQ852035 D917571:AQ917571 JB917571:KE917571 SX917571:UA917571 ACT917571:ADW917571 AMP917571:ANS917571 AWL917571:AXO917571 BGH917571:BHK917571 BQD917571:BRG917571 BZZ917571:CBC917571 CJV917571:CKY917571 CTR917571:CUU917571 DDN917571:DEQ917571 DNJ917571:DOM917571 DXF917571:DYI917571 EHB917571:EIE917571 EQX917571:ESA917571 FAT917571:FBW917571 FKP917571:FLS917571 FUL917571:FVO917571 GEH917571:GFK917571 GOD917571:GPG917571 GXZ917571:GZC917571 HHV917571:HIY917571 HRR917571:HSU917571 IBN917571:ICQ917571 ILJ917571:IMM917571 IVF917571:IWI917571 JFB917571:JGE917571 JOX917571:JQA917571 JYT917571:JZW917571 KIP917571:KJS917571 KSL917571:KTO917571 LCH917571:LDK917571 LMD917571:LNG917571 LVZ917571:LXC917571 MFV917571:MGY917571 MPR917571:MQU917571 MZN917571:NAQ917571 NJJ917571:NKM917571 NTF917571:NUI917571 ODB917571:OEE917571 OMX917571:OOA917571 OWT917571:OXW917571 PGP917571:PHS917571 PQL917571:PRO917571 QAH917571:QBK917571 QKD917571:QLG917571 QTZ917571:QVC917571 RDV917571:REY917571 RNR917571:ROU917571 RXN917571:RYQ917571 SHJ917571:SIM917571 SRF917571:SSI917571 TBB917571:TCE917571 TKX917571:TMA917571 TUT917571:TVW917571 UEP917571:UFS917571 UOL917571:UPO917571 UYH917571:UZK917571 VID917571:VJG917571 VRZ917571:VTC917571 WBV917571:WCY917571 WLR917571:WMU917571 WVN917571:WWQ917571 D983107:AQ983107 JB983107:KE983107 SX983107:UA983107 ACT983107:ADW983107 AMP983107:ANS983107 AWL983107:AXO983107 BGH983107:BHK983107 BQD983107:BRG983107 BZZ983107:CBC983107 CJV983107:CKY983107 CTR983107:CUU983107 DDN983107:DEQ983107 DNJ983107:DOM983107 DXF983107:DYI983107 EHB983107:EIE983107 EQX983107:ESA983107 FAT983107:FBW983107 FKP983107:FLS983107 FUL983107:FVO983107 GEH983107:GFK983107 GOD983107:GPG983107 GXZ983107:GZC983107 HHV983107:HIY983107 HRR983107:HSU983107 IBN983107:ICQ983107 ILJ983107:IMM983107 IVF983107:IWI983107 JFB983107:JGE983107 JOX983107:JQA983107 JYT983107:JZW983107 KIP983107:KJS983107 KSL983107:KTO983107 LCH983107:LDK983107 LMD983107:LNG983107 LVZ983107:LXC983107 MFV983107:MGY983107 MPR983107:MQU983107 MZN983107:NAQ983107 NJJ983107:NKM983107 NTF983107:NUI983107 ODB983107:OEE983107 OMX983107:OOA983107 OWT983107:OXW983107 PGP983107:PHS983107 PQL983107:PRO983107 QAH983107:QBK983107 QKD983107:QLG983107 QTZ983107:QVC983107 RDV983107:REY983107 RNR983107:ROU983107 RXN983107:RYQ983107 SHJ983107:SIM983107 SRF983107:SSI983107 TBB983107:TCE983107 TKX983107:TMA983107 TUT983107:TVW983107 UEP983107:UFS983107 UOL983107:UPO983107 UYH983107:UZK983107 VID983107:VJG983107 VRZ983107:VTC983107 WBV983107:WCY983107 WLR983107:WMU983107 WVN983107:WWQ983107 UYH112:UZK121 D65605:AQ65605 JB65605:KE65605 SX65605:UA65605 ACT65605:ADW65605 AMP65605:ANS65605 AWL65605:AXO65605 BGH65605:BHK65605 BQD65605:BRG65605 BZZ65605:CBC65605 CJV65605:CKY65605 CTR65605:CUU65605 DDN65605:DEQ65605 DNJ65605:DOM65605 DXF65605:DYI65605 EHB65605:EIE65605 EQX65605:ESA65605 FAT65605:FBW65605 FKP65605:FLS65605 FUL65605:FVO65605 GEH65605:GFK65605 GOD65605:GPG65605 GXZ65605:GZC65605 HHV65605:HIY65605 HRR65605:HSU65605 IBN65605:ICQ65605 ILJ65605:IMM65605 IVF65605:IWI65605 JFB65605:JGE65605 JOX65605:JQA65605 JYT65605:JZW65605 KIP65605:KJS65605 KSL65605:KTO65605 LCH65605:LDK65605 LMD65605:LNG65605 LVZ65605:LXC65605 MFV65605:MGY65605 MPR65605:MQU65605 MZN65605:NAQ65605 NJJ65605:NKM65605 NTF65605:NUI65605 ODB65605:OEE65605 OMX65605:OOA65605 OWT65605:OXW65605 PGP65605:PHS65605 PQL65605:PRO65605 QAH65605:QBK65605 QKD65605:QLG65605 QTZ65605:QVC65605 RDV65605:REY65605 RNR65605:ROU65605 RXN65605:RYQ65605 SHJ65605:SIM65605 SRF65605:SSI65605 TBB65605:TCE65605 TKX65605:TMA65605 TUT65605:TVW65605 UEP65605:UFS65605 UOL65605:UPO65605 UYH65605:UZK65605 VID65605:VJG65605 VRZ65605:VTC65605 WBV65605:WCY65605 WLR65605:WMU65605 WVN65605:WWQ65605 D131141:AQ131141 JB131141:KE131141 SX131141:UA131141 ACT131141:ADW131141 AMP131141:ANS131141 AWL131141:AXO131141 BGH131141:BHK131141 BQD131141:BRG131141 BZZ131141:CBC131141 CJV131141:CKY131141 CTR131141:CUU131141 DDN131141:DEQ131141 DNJ131141:DOM131141 DXF131141:DYI131141 EHB131141:EIE131141 EQX131141:ESA131141 FAT131141:FBW131141 FKP131141:FLS131141 FUL131141:FVO131141 GEH131141:GFK131141 GOD131141:GPG131141 GXZ131141:GZC131141 HHV131141:HIY131141 HRR131141:HSU131141 IBN131141:ICQ131141 ILJ131141:IMM131141 IVF131141:IWI131141 JFB131141:JGE131141 JOX131141:JQA131141 JYT131141:JZW131141 KIP131141:KJS131141 KSL131141:KTO131141 LCH131141:LDK131141 LMD131141:LNG131141 LVZ131141:LXC131141 MFV131141:MGY131141 MPR131141:MQU131141 MZN131141:NAQ131141 NJJ131141:NKM131141 NTF131141:NUI131141 ODB131141:OEE131141 OMX131141:OOA131141 OWT131141:OXW131141 PGP131141:PHS131141 PQL131141:PRO131141 QAH131141:QBK131141 QKD131141:QLG131141 QTZ131141:QVC131141 RDV131141:REY131141 RNR131141:ROU131141 RXN131141:RYQ131141 SHJ131141:SIM131141 SRF131141:SSI131141 TBB131141:TCE131141 TKX131141:TMA131141 TUT131141:TVW131141 UEP131141:UFS131141 UOL131141:UPO131141 UYH131141:UZK131141 VID131141:VJG131141 VRZ131141:VTC131141 WBV131141:WCY131141 WLR131141:WMU131141 WVN131141:WWQ131141 D196677:AQ196677 JB196677:KE196677 SX196677:UA196677 ACT196677:ADW196677 AMP196677:ANS196677 AWL196677:AXO196677 BGH196677:BHK196677 BQD196677:BRG196677 BZZ196677:CBC196677 CJV196677:CKY196677 CTR196677:CUU196677 DDN196677:DEQ196677 DNJ196677:DOM196677 DXF196677:DYI196677 EHB196677:EIE196677 EQX196677:ESA196677 FAT196677:FBW196677 FKP196677:FLS196677 FUL196677:FVO196677 GEH196677:GFK196677 GOD196677:GPG196677 GXZ196677:GZC196677 HHV196677:HIY196677 HRR196677:HSU196677 IBN196677:ICQ196677 ILJ196677:IMM196677 IVF196677:IWI196677 JFB196677:JGE196677 JOX196677:JQA196677 JYT196677:JZW196677 KIP196677:KJS196677 KSL196677:KTO196677 LCH196677:LDK196677 LMD196677:LNG196677 LVZ196677:LXC196677 MFV196677:MGY196677 MPR196677:MQU196677 MZN196677:NAQ196677 NJJ196677:NKM196677 NTF196677:NUI196677 ODB196677:OEE196677 OMX196677:OOA196677 OWT196677:OXW196677 PGP196677:PHS196677 PQL196677:PRO196677 QAH196677:QBK196677 QKD196677:QLG196677 QTZ196677:QVC196677 RDV196677:REY196677 RNR196677:ROU196677 RXN196677:RYQ196677 SHJ196677:SIM196677 SRF196677:SSI196677 TBB196677:TCE196677 TKX196677:TMA196677 TUT196677:TVW196677 UEP196677:UFS196677 UOL196677:UPO196677 UYH196677:UZK196677 VID196677:VJG196677 VRZ196677:VTC196677 WBV196677:WCY196677 WLR196677:WMU196677 WVN196677:WWQ196677 D262213:AQ262213 JB262213:KE262213 SX262213:UA262213 ACT262213:ADW262213 AMP262213:ANS262213 AWL262213:AXO262213 BGH262213:BHK262213 BQD262213:BRG262213 BZZ262213:CBC262213 CJV262213:CKY262213 CTR262213:CUU262213 DDN262213:DEQ262213 DNJ262213:DOM262213 DXF262213:DYI262213 EHB262213:EIE262213 EQX262213:ESA262213 FAT262213:FBW262213 FKP262213:FLS262213 FUL262213:FVO262213 GEH262213:GFK262213 GOD262213:GPG262213 GXZ262213:GZC262213 HHV262213:HIY262213 HRR262213:HSU262213 IBN262213:ICQ262213 ILJ262213:IMM262213 IVF262213:IWI262213 JFB262213:JGE262213 JOX262213:JQA262213 JYT262213:JZW262213 KIP262213:KJS262213 KSL262213:KTO262213 LCH262213:LDK262213 LMD262213:LNG262213 LVZ262213:LXC262213 MFV262213:MGY262213 MPR262213:MQU262213 MZN262213:NAQ262213 NJJ262213:NKM262213 NTF262213:NUI262213 ODB262213:OEE262213 OMX262213:OOA262213 OWT262213:OXW262213 PGP262213:PHS262213 PQL262213:PRO262213 QAH262213:QBK262213 QKD262213:QLG262213 QTZ262213:QVC262213 RDV262213:REY262213 RNR262213:ROU262213 RXN262213:RYQ262213 SHJ262213:SIM262213 SRF262213:SSI262213 TBB262213:TCE262213 TKX262213:TMA262213 TUT262213:TVW262213 UEP262213:UFS262213 UOL262213:UPO262213 UYH262213:UZK262213 VID262213:VJG262213 VRZ262213:VTC262213 WBV262213:WCY262213 WLR262213:WMU262213 WVN262213:WWQ262213 D327749:AQ327749 JB327749:KE327749 SX327749:UA327749 ACT327749:ADW327749 AMP327749:ANS327749 AWL327749:AXO327749 BGH327749:BHK327749 BQD327749:BRG327749 BZZ327749:CBC327749 CJV327749:CKY327749 CTR327749:CUU327749 DDN327749:DEQ327749 DNJ327749:DOM327749 DXF327749:DYI327749 EHB327749:EIE327749 EQX327749:ESA327749 FAT327749:FBW327749 FKP327749:FLS327749 FUL327749:FVO327749 GEH327749:GFK327749 GOD327749:GPG327749 GXZ327749:GZC327749 HHV327749:HIY327749 HRR327749:HSU327749 IBN327749:ICQ327749 ILJ327749:IMM327749 IVF327749:IWI327749 JFB327749:JGE327749 JOX327749:JQA327749 JYT327749:JZW327749 KIP327749:KJS327749 KSL327749:KTO327749 LCH327749:LDK327749 LMD327749:LNG327749 LVZ327749:LXC327749 MFV327749:MGY327749 MPR327749:MQU327749 MZN327749:NAQ327749 NJJ327749:NKM327749 NTF327749:NUI327749 ODB327749:OEE327749 OMX327749:OOA327749 OWT327749:OXW327749 PGP327749:PHS327749 PQL327749:PRO327749 QAH327749:QBK327749 QKD327749:QLG327749 QTZ327749:QVC327749 RDV327749:REY327749 RNR327749:ROU327749 RXN327749:RYQ327749 SHJ327749:SIM327749 SRF327749:SSI327749 TBB327749:TCE327749 TKX327749:TMA327749 TUT327749:TVW327749 UEP327749:UFS327749 UOL327749:UPO327749 UYH327749:UZK327749 VID327749:VJG327749 VRZ327749:VTC327749 WBV327749:WCY327749 WLR327749:WMU327749 WVN327749:WWQ327749 D393285:AQ393285 JB393285:KE393285 SX393285:UA393285 ACT393285:ADW393285 AMP393285:ANS393285 AWL393285:AXO393285 BGH393285:BHK393285 BQD393285:BRG393285 BZZ393285:CBC393285 CJV393285:CKY393285 CTR393285:CUU393285 DDN393285:DEQ393285 DNJ393285:DOM393285 DXF393285:DYI393285 EHB393285:EIE393285 EQX393285:ESA393285 FAT393285:FBW393285 FKP393285:FLS393285 FUL393285:FVO393285 GEH393285:GFK393285 GOD393285:GPG393285 GXZ393285:GZC393285 HHV393285:HIY393285 HRR393285:HSU393285 IBN393285:ICQ393285 ILJ393285:IMM393285 IVF393285:IWI393285 JFB393285:JGE393285 JOX393285:JQA393285 JYT393285:JZW393285 KIP393285:KJS393285 KSL393285:KTO393285 LCH393285:LDK393285 LMD393285:LNG393285 LVZ393285:LXC393285 MFV393285:MGY393285 MPR393285:MQU393285 MZN393285:NAQ393285 NJJ393285:NKM393285 NTF393285:NUI393285 ODB393285:OEE393285 OMX393285:OOA393285 OWT393285:OXW393285 PGP393285:PHS393285 PQL393285:PRO393285 QAH393285:QBK393285 QKD393285:QLG393285 QTZ393285:QVC393285 RDV393285:REY393285 RNR393285:ROU393285 RXN393285:RYQ393285 SHJ393285:SIM393285 SRF393285:SSI393285 TBB393285:TCE393285 TKX393285:TMA393285 TUT393285:TVW393285 UEP393285:UFS393285 UOL393285:UPO393285 UYH393285:UZK393285 VID393285:VJG393285 VRZ393285:VTC393285 WBV393285:WCY393285 WLR393285:WMU393285 WVN393285:WWQ393285 D458821:AQ458821 JB458821:KE458821 SX458821:UA458821 ACT458821:ADW458821 AMP458821:ANS458821 AWL458821:AXO458821 BGH458821:BHK458821 BQD458821:BRG458821 BZZ458821:CBC458821 CJV458821:CKY458821 CTR458821:CUU458821 DDN458821:DEQ458821 DNJ458821:DOM458821 DXF458821:DYI458821 EHB458821:EIE458821 EQX458821:ESA458821 FAT458821:FBW458821 FKP458821:FLS458821 FUL458821:FVO458821 GEH458821:GFK458821 GOD458821:GPG458821 GXZ458821:GZC458821 HHV458821:HIY458821 HRR458821:HSU458821 IBN458821:ICQ458821 ILJ458821:IMM458821 IVF458821:IWI458821 JFB458821:JGE458821 JOX458821:JQA458821 JYT458821:JZW458821 KIP458821:KJS458821 KSL458821:KTO458821 LCH458821:LDK458821 LMD458821:LNG458821 LVZ458821:LXC458821 MFV458821:MGY458821 MPR458821:MQU458821 MZN458821:NAQ458821 NJJ458821:NKM458821 NTF458821:NUI458821 ODB458821:OEE458821 OMX458821:OOA458821 OWT458821:OXW458821 PGP458821:PHS458821 PQL458821:PRO458821 QAH458821:QBK458821 QKD458821:QLG458821 QTZ458821:QVC458821 RDV458821:REY458821 RNR458821:ROU458821 RXN458821:RYQ458821 SHJ458821:SIM458821 SRF458821:SSI458821 TBB458821:TCE458821 TKX458821:TMA458821 TUT458821:TVW458821 UEP458821:UFS458821 UOL458821:UPO458821 UYH458821:UZK458821 VID458821:VJG458821 VRZ458821:VTC458821 WBV458821:WCY458821 WLR458821:WMU458821 WVN458821:WWQ458821 D524357:AQ524357 JB524357:KE524357 SX524357:UA524357 ACT524357:ADW524357 AMP524357:ANS524357 AWL524357:AXO524357 BGH524357:BHK524357 BQD524357:BRG524357 BZZ524357:CBC524357 CJV524357:CKY524357 CTR524357:CUU524357 DDN524357:DEQ524357 DNJ524357:DOM524357 DXF524357:DYI524357 EHB524357:EIE524357 EQX524357:ESA524357 FAT524357:FBW524357 FKP524357:FLS524357 FUL524357:FVO524357 GEH524357:GFK524357 GOD524357:GPG524357 GXZ524357:GZC524357 HHV524357:HIY524357 HRR524357:HSU524357 IBN524357:ICQ524357 ILJ524357:IMM524357 IVF524357:IWI524357 JFB524357:JGE524357 JOX524357:JQA524357 JYT524357:JZW524357 KIP524357:KJS524357 KSL524357:KTO524357 LCH524357:LDK524357 LMD524357:LNG524357 LVZ524357:LXC524357 MFV524357:MGY524357 MPR524357:MQU524357 MZN524357:NAQ524357 NJJ524357:NKM524357 NTF524357:NUI524357 ODB524357:OEE524357 OMX524357:OOA524357 OWT524357:OXW524357 PGP524357:PHS524357 PQL524357:PRO524357 QAH524357:QBK524357 QKD524357:QLG524357 QTZ524357:QVC524357 RDV524357:REY524357 RNR524357:ROU524357 RXN524357:RYQ524357 SHJ524357:SIM524357 SRF524357:SSI524357 TBB524357:TCE524357 TKX524357:TMA524357 TUT524357:TVW524357 UEP524357:UFS524357 UOL524357:UPO524357 UYH524357:UZK524357 VID524357:VJG524357 VRZ524357:VTC524357 WBV524357:WCY524357 WLR524357:WMU524357 WVN524357:WWQ524357 D589893:AQ589893 JB589893:KE589893 SX589893:UA589893 ACT589893:ADW589893 AMP589893:ANS589893 AWL589893:AXO589893 BGH589893:BHK589893 BQD589893:BRG589893 BZZ589893:CBC589893 CJV589893:CKY589893 CTR589893:CUU589893 DDN589893:DEQ589893 DNJ589893:DOM589893 DXF589893:DYI589893 EHB589893:EIE589893 EQX589893:ESA589893 FAT589893:FBW589893 FKP589893:FLS589893 FUL589893:FVO589893 GEH589893:GFK589893 GOD589893:GPG589893 GXZ589893:GZC589893 HHV589893:HIY589893 HRR589893:HSU589893 IBN589893:ICQ589893 ILJ589893:IMM589893 IVF589893:IWI589893 JFB589893:JGE589893 JOX589893:JQA589893 JYT589893:JZW589893 KIP589893:KJS589893 KSL589893:KTO589893 LCH589893:LDK589893 LMD589893:LNG589893 LVZ589893:LXC589893 MFV589893:MGY589893 MPR589893:MQU589893 MZN589893:NAQ589893 NJJ589893:NKM589893 NTF589893:NUI589893 ODB589893:OEE589893 OMX589893:OOA589893 OWT589893:OXW589893 PGP589893:PHS589893 PQL589893:PRO589893 QAH589893:QBK589893 QKD589893:QLG589893 QTZ589893:QVC589893 RDV589893:REY589893 RNR589893:ROU589893 RXN589893:RYQ589893 SHJ589893:SIM589893 SRF589893:SSI589893 TBB589893:TCE589893 TKX589893:TMA589893 TUT589893:TVW589893 UEP589893:UFS589893 UOL589893:UPO589893 UYH589893:UZK589893 VID589893:VJG589893 VRZ589893:VTC589893 WBV589893:WCY589893 WLR589893:WMU589893 WVN589893:WWQ589893 D655429:AQ655429 JB655429:KE655429 SX655429:UA655429 ACT655429:ADW655429 AMP655429:ANS655429 AWL655429:AXO655429 BGH655429:BHK655429 BQD655429:BRG655429 BZZ655429:CBC655429 CJV655429:CKY655429 CTR655429:CUU655429 DDN655429:DEQ655429 DNJ655429:DOM655429 DXF655429:DYI655429 EHB655429:EIE655429 EQX655429:ESA655429 FAT655429:FBW655429 FKP655429:FLS655429 FUL655429:FVO655429 GEH655429:GFK655429 GOD655429:GPG655429 GXZ655429:GZC655429 HHV655429:HIY655429 HRR655429:HSU655429 IBN655429:ICQ655429 ILJ655429:IMM655429 IVF655429:IWI655429 JFB655429:JGE655429 JOX655429:JQA655429 JYT655429:JZW655429 KIP655429:KJS655429 KSL655429:KTO655429 LCH655429:LDK655429 LMD655429:LNG655429 LVZ655429:LXC655429 MFV655429:MGY655429 MPR655429:MQU655429 MZN655429:NAQ655429 NJJ655429:NKM655429 NTF655429:NUI655429 ODB655429:OEE655429 OMX655429:OOA655429 OWT655429:OXW655429 PGP655429:PHS655429 PQL655429:PRO655429 QAH655429:QBK655429 QKD655429:QLG655429 QTZ655429:QVC655429 RDV655429:REY655429 RNR655429:ROU655429 RXN655429:RYQ655429 SHJ655429:SIM655429 SRF655429:SSI655429 TBB655429:TCE655429 TKX655429:TMA655429 TUT655429:TVW655429 UEP655429:UFS655429 UOL655429:UPO655429 UYH655429:UZK655429 VID655429:VJG655429 VRZ655429:VTC655429 WBV655429:WCY655429 WLR655429:WMU655429 WVN655429:WWQ655429 D720965:AQ720965 JB720965:KE720965 SX720965:UA720965 ACT720965:ADW720965 AMP720965:ANS720965 AWL720965:AXO720965 BGH720965:BHK720965 BQD720965:BRG720965 BZZ720965:CBC720965 CJV720965:CKY720965 CTR720965:CUU720965 DDN720965:DEQ720965 DNJ720965:DOM720965 DXF720965:DYI720965 EHB720965:EIE720965 EQX720965:ESA720965 FAT720965:FBW720965 FKP720965:FLS720965 FUL720965:FVO720965 GEH720965:GFK720965 GOD720965:GPG720965 GXZ720965:GZC720965 HHV720965:HIY720965 HRR720965:HSU720965 IBN720965:ICQ720965 ILJ720965:IMM720965 IVF720965:IWI720965 JFB720965:JGE720965 JOX720965:JQA720965 JYT720965:JZW720965 KIP720965:KJS720965 KSL720965:KTO720965 LCH720965:LDK720965 LMD720965:LNG720965 LVZ720965:LXC720965 MFV720965:MGY720965 MPR720965:MQU720965 MZN720965:NAQ720965 NJJ720965:NKM720965 NTF720965:NUI720965 ODB720965:OEE720965 OMX720965:OOA720965 OWT720965:OXW720965 PGP720965:PHS720965 PQL720965:PRO720965 QAH720965:QBK720965 QKD720965:QLG720965 QTZ720965:QVC720965 RDV720965:REY720965 RNR720965:ROU720965 RXN720965:RYQ720965 SHJ720965:SIM720965 SRF720965:SSI720965 TBB720965:TCE720965 TKX720965:TMA720965 TUT720965:TVW720965 UEP720965:UFS720965 UOL720965:UPO720965 UYH720965:UZK720965 VID720965:VJG720965 VRZ720965:VTC720965 WBV720965:WCY720965 WLR720965:WMU720965 WVN720965:WWQ720965 D786501:AQ786501 JB786501:KE786501 SX786501:UA786501 ACT786501:ADW786501 AMP786501:ANS786501 AWL786501:AXO786501 BGH786501:BHK786501 BQD786501:BRG786501 BZZ786501:CBC786501 CJV786501:CKY786501 CTR786501:CUU786501 DDN786501:DEQ786501 DNJ786501:DOM786501 DXF786501:DYI786501 EHB786501:EIE786501 EQX786501:ESA786501 FAT786501:FBW786501 FKP786501:FLS786501 FUL786501:FVO786501 GEH786501:GFK786501 GOD786501:GPG786501 GXZ786501:GZC786501 HHV786501:HIY786501 HRR786501:HSU786501 IBN786501:ICQ786501 ILJ786501:IMM786501 IVF786501:IWI786501 JFB786501:JGE786501 JOX786501:JQA786501 JYT786501:JZW786501 KIP786501:KJS786501 KSL786501:KTO786501 LCH786501:LDK786501 LMD786501:LNG786501 LVZ786501:LXC786501 MFV786501:MGY786501 MPR786501:MQU786501 MZN786501:NAQ786501 NJJ786501:NKM786501 NTF786501:NUI786501 ODB786501:OEE786501 OMX786501:OOA786501 OWT786501:OXW786501 PGP786501:PHS786501 PQL786501:PRO786501 QAH786501:QBK786501 QKD786501:QLG786501 QTZ786501:QVC786501 RDV786501:REY786501 RNR786501:ROU786501 RXN786501:RYQ786501 SHJ786501:SIM786501 SRF786501:SSI786501 TBB786501:TCE786501 TKX786501:TMA786501 TUT786501:TVW786501 UEP786501:UFS786501 UOL786501:UPO786501 UYH786501:UZK786501 VID786501:VJG786501 VRZ786501:VTC786501 WBV786501:WCY786501 WLR786501:WMU786501 WVN786501:WWQ786501 D852037:AQ852037 JB852037:KE852037 SX852037:UA852037 ACT852037:ADW852037 AMP852037:ANS852037 AWL852037:AXO852037 BGH852037:BHK852037 BQD852037:BRG852037 BZZ852037:CBC852037 CJV852037:CKY852037 CTR852037:CUU852037 DDN852037:DEQ852037 DNJ852037:DOM852037 DXF852037:DYI852037 EHB852037:EIE852037 EQX852037:ESA852037 FAT852037:FBW852037 FKP852037:FLS852037 FUL852037:FVO852037 GEH852037:GFK852037 GOD852037:GPG852037 GXZ852037:GZC852037 HHV852037:HIY852037 HRR852037:HSU852037 IBN852037:ICQ852037 ILJ852037:IMM852037 IVF852037:IWI852037 JFB852037:JGE852037 JOX852037:JQA852037 JYT852037:JZW852037 KIP852037:KJS852037 KSL852037:KTO852037 LCH852037:LDK852037 LMD852037:LNG852037 LVZ852037:LXC852037 MFV852037:MGY852037 MPR852037:MQU852037 MZN852037:NAQ852037 NJJ852037:NKM852037 NTF852037:NUI852037 ODB852037:OEE852037 OMX852037:OOA852037 OWT852037:OXW852037 PGP852037:PHS852037 PQL852037:PRO852037 QAH852037:QBK852037 QKD852037:QLG852037 QTZ852037:QVC852037 RDV852037:REY852037 RNR852037:ROU852037 RXN852037:RYQ852037 SHJ852037:SIM852037 SRF852037:SSI852037 TBB852037:TCE852037 TKX852037:TMA852037 TUT852037:TVW852037 UEP852037:UFS852037 UOL852037:UPO852037 UYH852037:UZK852037 VID852037:VJG852037 VRZ852037:VTC852037 WBV852037:WCY852037 WLR852037:WMU852037 WVN852037:WWQ852037 D917573:AQ917573 JB917573:KE917573 SX917573:UA917573 ACT917573:ADW917573 AMP917573:ANS917573 AWL917573:AXO917573 BGH917573:BHK917573 BQD917573:BRG917573 BZZ917573:CBC917573 CJV917573:CKY917573 CTR917573:CUU917573 DDN917573:DEQ917573 DNJ917573:DOM917573 DXF917573:DYI917573 EHB917573:EIE917573 EQX917573:ESA917573 FAT917573:FBW917573 FKP917573:FLS917573 FUL917573:FVO917573 GEH917573:GFK917573 GOD917573:GPG917573 GXZ917573:GZC917573 HHV917573:HIY917573 HRR917573:HSU917573 IBN917573:ICQ917573 ILJ917573:IMM917573 IVF917573:IWI917573 JFB917573:JGE917573 JOX917573:JQA917573 JYT917573:JZW917573 KIP917573:KJS917573 KSL917573:KTO917573 LCH917573:LDK917573 LMD917573:LNG917573 LVZ917573:LXC917573 MFV917573:MGY917573 MPR917573:MQU917573 MZN917573:NAQ917573 NJJ917573:NKM917573 NTF917573:NUI917573 ODB917573:OEE917573 OMX917573:OOA917573 OWT917573:OXW917573 PGP917573:PHS917573 PQL917573:PRO917573 QAH917573:QBK917573 QKD917573:QLG917573 QTZ917573:QVC917573 RDV917573:REY917573 RNR917573:ROU917573 RXN917573:RYQ917573 SHJ917573:SIM917573 SRF917573:SSI917573 TBB917573:TCE917573 TKX917573:TMA917573 TUT917573:TVW917573 UEP917573:UFS917573 UOL917573:UPO917573 UYH917573:UZK917573 VID917573:VJG917573 VRZ917573:VTC917573 WBV917573:WCY917573 WLR917573:WMU917573 WVN917573:WWQ917573 D983109:AQ983109 JB983109:KE983109 SX983109:UA983109 ACT983109:ADW983109 AMP983109:ANS983109 AWL983109:AXO983109 BGH983109:BHK983109 BQD983109:BRG983109 BZZ983109:CBC983109 CJV983109:CKY983109 CTR983109:CUU983109 DDN983109:DEQ983109 DNJ983109:DOM983109 DXF983109:DYI983109 EHB983109:EIE983109 EQX983109:ESA983109 FAT983109:FBW983109 FKP983109:FLS983109 FUL983109:FVO983109 GEH983109:GFK983109 GOD983109:GPG983109 GXZ983109:GZC983109 HHV983109:HIY983109 HRR983109:HSU983109 IBN983109:ICQ983109 ILJ983109:IMM983109 IVF983109:IWI983109 JFB983109:JGE983109 JOX983109:JQA983109 JYT983109:JZW983109 KIP983109:KJS983109 KSL983109:KTO983109 LCH983109:LDK983109 LMD983109:LNG983109 LVZ983109:LXC983109 MFV983109:MGY983109 MPR983109:MQU983109 MZN983109:NAQ983109 NJJ983109:NKM983109 NTF983109:NUI983109 ODB983109:OEE983109 OMX983109:OOA983109 OWT983109:OXW983109 PGP983109:PHS983109 PQL983109:PRO983109 QAH983109:QBK983109 QKD983109:QLG983109 QTZ983109:QVC983109 RDV983109:REY983109 RNR983109:ROU983109 RXN983109:RYQ983109 SHJ983109:SIM983109 SRF983109:SSI983109 TBB983109:TCE983109 TKX983109:TMA983109 TUT983109:TVW983109 UEP983109:UFS983109 UOL983109:UPO983109 UYH983109:UZK983109 VID983109:VJG983109 VRZ983109:VTC983109 WBV983109:WCY983109 WLR983109:WMU983109 WVN983109:WWQ983109 QTZ112:QVC121 D65608:AQ65609 JB65608:KE65609 SX65608:UA65609 ACT65608:ADW65609 AMP65608:ANS65609 AWL65608:AXO65609 BGH65608:BHK65609 BQD65608:BRG65609 BZZ65608:CBC65609 CJV65608:CKY65609 CTR65608:CUU65609 DDN65608:DEQ65609 DNJ65608:DOM65609 DXF65608:DYI65609 EHB65608:EIE65609 EQX65608:ESA65609 FAT65608:FBW65609 FKP65608:FLS65609 FUL65608:FVO65609 GEH65608:GFK65609 GOD65608:GPG65609 GXZ65608:GZC65609 HHV65608:HIY65609 HRR65608:HSU65609 IBN65608:ICQ65609 ILJ65608:IMM65609 IVF65608:IWI65609 JFB65608:JGE65609 JOX65608:JQA65609 JYT65608:JZW65609 KIP65608:KJS65609 KSL65608:KTO65609 LCH65608:LDK65609 LMD65608:LNG65609 LVZ65608:LXC65609 MFV65608:MGY65609 MPR65608:MQU65609 MZN65608:NAQ65609 NJJ65608:NKM65609 NTF65608:NUI65609 ODB65608:OEE65609 OMX65608:OOA65609 OWT65608:OXW65609 PGP65608:PHS65609 PQL65608:PRO65609 QAH65608:QBK65609 QKD65608:QLG65609 QTZ65608:QVC65609 RDV65608:REY65609 RNR65608:ROU65609 RXN65608:RYQ65609 SHJ65608:SIM65609 SRF65608:SSI65609 TBB65608:TCE65609 TKX65608:TMA65609 TUT65608:TVW65609 UEP65608:UFS65609 UOL65608:UPO65609 UYH65608:UZK65609 VID65608:VJG65609 VRZ65608:VTC65609 WBV65608:WCY65609 WLR65608:WMU65609 WVN65608:WWQ65609 D131144:AQ131145 JB131144:KE131145 SX131144:UA131145 ACT131144:ADW131145 AMP131144:ANS131145 AWL131144:AXO131145 BGH131144:BHK131145 BQD131144:BRG131145 BZZ131144:CBC131145 CJV131144:CKY131145 CTR131144:CUU131145 DDN131144:DEQ131145 DNJ131144:DOM131145 DXF131144:DYI131145 EHB131144:EIE131145 EQX131144:ESA131145 FAT131144:FBW131145 FKP131144:FLS131145 FUL131144:FVO131145 GEH131144:GFK131145 GOD131144:GPG131145 GXZ131144:GZC131145 HHV131144:HIY131145 HRR131144:HSU131145 IBN131144:ICQ131145 ILJ131144:IMM131145 IVF131144:IWI131145 JFB131144:JGE131145 JOX131144:JQA131145 JYT131144:JZW131145 KIP131144:KJS131145 KSL131144:KTO131145 LCH131144:LDK131145 LMD131144:LNG131145 LVZ131144:LXC131145 MFV131144:MGY131145 MPR131144:MQU131145 MZN131144:NAQ131145 NJJ131144:NKM131145 NTF131144:NUI131145 ODB131144:OEE131145 OMX131144:OOA131145 OWT131144:OXW131145 PGP131144:PHS131145 PQL131144:PRO131145 QAH131144:QBK131145 QKD131144:QLG131145 QTZ131144:QVC131145 RDV131144:REY131145 RNR131144:ROU131145 RXN131144:RYQ131145 SHJ131144:SIM131145 SRF131144:SSI131145 TBB131144:TCE131145 TKX131144:TMA131145 TUT131144:TVW131145 UEP131144:UFS131145 UOL131144:UPO131145 UYH131144:UZK131145 VID131144:VJG131145 VRZ131144:VTC131145 WBV131144:WCY131145 WLR131144:WMU131145 WVN131144:WWQ131145 D196680:AQ196681 JB196680:KE196681 SX196680:UA196681 ACT196680:ADW196681 AMP196680:ANS196681 AWL196680:AXO196681 BGH196680:BHK196681 BQD196680:BRG196681 BZZ196680:CBC196681 CJV196680:CKY196681 CTR196680:CUU196681 DDN196680:DEQ196681 DNJ196680:DOM196681 DXF196680:DYI196681 EHB196680:EIE196681 EQX196680:ESA196681 FAT196680:FBW196681 FKP196680:FLS196681 FUL196680:FVO196681 GEH196680:GFK196681 GOD196680:GPG196681 GXZ196680:GZC196681 HHV196680:HIY196681 HRR196680:HSU196681 IBN196680:ICQ196681 ILJ196680:IMM196681 IVF196680:IWI196681 JFB196680:JGE196681 JOX196680:JQA196681 JYT196680:JZW196681 KIP196680:KJS196681 KSL196680:KTO196681 LCH196680:LDK196681 LMD196680:LNG196681 LVZ196680:LXC196681 MFV196680:MGY196681 MPR196680:MQU196681 MZN196680:NAQ196681 NJJ196680:NKM196681 NTF196680:NUI196681 ODB196680:OEE196681 OMX196680:OOA196681 OWT196680:OXW196681 PGP196680:PHS196681 PQL196680:PRO196681 QAH196680:QBK196681 QKD196680:QLG196681 QTZ196680:QVC196681 RDV196680:REY196681 RNR196680:ROU196681 RXN196680:RYQ196681 SHJ196680:SIM196681 SRF196680:SSI196681 TBB196680:TCE196681 TKX196680:TMA196681 TUT196680:TVW196681 UEP196680:UFS196681 UOL196680:UPO196681 UYH196680:UZK196681 VID196680:VJG196681 VRZ196680:VTC196681 WBV196680:WCY196681 WLR196680:WMU196681 WVN196680:WWQ196681 D262216:AQ262217 JB262216:KE262217 SX262216:UA262217 ACT262216:ADW262217 AMP262216:ANS262217 AWL262216:AXO262217 BGH262216:BHK262217 BQD262216:BRG262217 BZZ262216:CBC262217 CJV262216:CKY262217 CTR262216:CUU262217 DDN262216:DEQ262217 DNJ262216:DOM262217 DXF262216:DYI262217 EHB262216:EIE262217 EQX262216:ESA262217 FAT262216:FBW262217 FKP262216:FLS262217 FUL262216:FVO262217 GEH262216:GFK262217 GOD262216:GPG262217 GXZ262216:GZC262217 HHV262216:HIY262217 HRR262216:HSU262217 IBN262216:ICQ262217 ILJ262216:IMM262217 IVF262216:IWI262217 JFB262216:JGE262217 JOX262216:JQA262217 JYT262216:JZW262217 KIP262216:KJS262217 KSL262216:KTO262217 LCH262216:LDK262217 LMD262216:LNG262217 LVZ262216:LXC262217 MFV262216:MGY262217 MPR262216:MQU262217 MZN262216:NAQ262217 NJJ262216:NKM262217 NTF262216:NUI262217 ODB262216:OEE262217 OMX262216:OOA262217 OWT262216:OXW262217 PGP262216:PHS262217 PQL262216:PRO262217 QAH262216:QBK262217 QKD262216:QLG262217 QTZ262216:QVC262217 RDV262216:REY262217 RNR262216:ROU262217 RXN262216:RYQ262217 SHJ262216:SIM262217 SRF262216:SSI262217 TBB262216:TCE262217 TKX262216:TMA262217 TUT262216:TVW262217 UEP262216:UFS262217 UOL262216:UPO262217 UYH262216:UZK262217 VID262216:VJG262217 VRZ262216:VTC262217 WBV262216:WCY262217 WLR262216:WMU262217 WVN262216:WWQ262217 D327752:AQ327753 JB327752:KE327753 SX327752:UA327753 ACT327752:ADW327753 AMP327752:ANS327753 AWL327752:AXO327753 BGH327752:BHK327753 BQD327752:BRG327753 BZZ327752:CBC327753 CJV327752:CKY327753 CTR327752:CUU327753 DDN327752:DEQ327753 DNJ327752:DOM327753 DXF327752:DYI327753 EHB327752:EIE327753 EQX327752:ESA327753 FAT327752:FBW327753 FKP327752:FLS327753 FUL327752:FVO327753 GEH327752:GFK327753 GOD327752:GPG327753 GXZ327752:GZC327753 HHV327752:HIY327753 HRR327752:HSU327753 IBN327752:ICQ327753 ILJ327752:IMM327753 IVF327752:IWI327753 JFB327752:JGE327753 JOX327752:JQA327753 JYT327752:JZW327753 KIP327752:KJS327753 KSL327752:KTO327753 LCH327752:LDK327753 LMD327752:LNG327753 LVZ327752:LXC327753 MFV327752:MGY327753 MPR327752:MQU327753 MZN327752:NAQ327753 NJJ327752:NKM327753 NTF327752:NUI327753 ODB327752:OEE327753 OMX327752:OOA327753 OWT327752:OXW327753 PGP327752:PHS327753 PQL327752:PRO327753 QAH327752:QBK327753 QKD327752:QLG327753 QTZ327752:QVC327753 RDV327752:REY327753 RNR327752:ROU327753 RXN327752:RYQ327753 SHJ327752:SIM327753 SRF327752:SSI327753 TBB327752:TCE327753 TKX327752:TMA327753 TUT327752:TVW327753 UEP327752:UFS327753 UOL327752:UPO327753 UYH327752:UZK327753 VID327752:VJG327753 VRZ327752:VTC327753 WBV327752:WCY327753 WLR327752:WMU327753 WVN327752:WWQ327753 D393288:AQ393289 JB393288:KE393289 SX393288:UA393289 ACT393288:ADW393289 AMP393288:ANS393289 AWL393288:AXO393289 BGH393288:BHK393289 BQD393288:BRG393289 BZZ393288:CBC393289 CJV393288:CKY393289 CTR393288:CUU393289 DDN393288:DEQ393289 DNJ393288:DOM393289 DXF393288:DYI393289 EHB393288:EIE393289 EQX393288:ESA393289 FAT393288:FBW393289 FKP393288:FLS393289 FUL393288:FVO393289 GEH393288:GFK393289 GOD393288:GPG393289 GXZ393288:GZC393289 HHV393288:HIY393289 HRR393288:HSU393289 IBN393288:ICQ393289 ILJ393288:IMM393289 IVF393288:IWI393289 JFB393288:JGE393289 JOX393288:JQA393289 JYT393288:JZW393289 KIP393288:KJS393289 KSL393288:KTO393289 LCH393288:LDK393289 LMD393288:LNG393289 LVZ393288:LXC393289 MFV393288:MGY393289 MPR393288:MQU393289 MZN393288:NAQ393289 NJJ393288:NKM393289 NTF393288:NUI393289 ODB393288:OEE393289 OMX393288:OOA393289 OWT393288:OXW393289 PGP393288:PHS393289 PQL393288:PRO393289 QAH393288:QBK393289 QKD393288:QLG393289 QTZ393288:QVC393289 RDV393288:REY393289 RNR393288:ROU393289 RXN393288:RYQ393289 SHJ393288:SIM393289 SRF393288:SSI393289 TBB393288:TCE393289 TKX393288:TMA393289 TUT393288:TVW393289 UEP393288:UFS393289 UOL393288:UPO393289 UYH393288:UZK393289 VID393288:VJG393289 VRZ393288:VTC393289 WBV393288:WCY393289 WLR393288:WMU393289 WVN393288:WWQ393289 D458824:AQ458825 JB458824:KE458825 SX458824:UA458825 ACT458824:ADW458825 AMP458824:ANS458825 AWL458824:AXO458825 BGH458824:BHK458825 BQD458824:BRG458825 BZZ458824:CBC458825 CJV458824:CKY458825 CTR458824:CUU458825 DDN458824:DEQ458825 DNJ458824:DOM458825 DXF458824:DYI458825 EHB458824:EIE458825 EQX458824:ESA458825 FAT458824:FBW458825 FKP458824:FLS458825 FUL458824:FVO458825 GEH458824:GFK458825 GOD458824:GPG458825 GXZ458824:GZC458825 HHV458824:HIY458825 HRR458824:HSU458825 IBN458824:ICQ458825 ILJ458824:IMM458825 IVF458824:IWI458825 JFB458824:JGE458825 JOX458824:JQA458825 JYT458824:JZW458825 KIP458824:KJS458825 KSL458824:KTO458825 LCH458824:LDK458825 LMD458824:LNG458825 LVZ458824:LXC458825 MFV458824:MGY458825 MPR458824:MQU458825 MZN458824:NAQ458825 NJJ458824:NKM458825 NTF458824:NUI458825 ODB458824:OEE458825 OMX458824:OOA458825 OWT458824:OXW458825 PGP458824:PHS458825 PQL458824:PRO458825 QAH458824:QBK458825 QKD458824:QLG458825 QTZ458824:QVC458825 RDV458824:REY458825 RNR458824:ROU458825 RXN458824:RYQ458825 SHJ458824:SIM458825 SRF458824:SSI458825 TBB458824:TCE458825 TKX458824:TMA458825 TUT458824:TVW458825 UEP458824:UFS458825 UOL458824:UPO458825 UYH458824:UZK458825 VID458824:VJG458825 VRZ458824:VTC458825 WBV458824:WCY458825 WLR458824:WMU458825 WVN458824:WWQ458825 D524360:AQ524361 JB524360:KE524361 SX524360:UA524361 ACT524360:ADW524361 AMP524360:ANS524361 AWL524360:AXO524361 BGH524360:BHK524361 BQD524360:BRG524361 BZZ524360:CBC524361 CJV524360:CKY524361 CTR524360:CUU524361 DDN524360:DEQ524361 DNJ524360:DOM524361 DXF524360:DYI524361 EHB524360:EIE524361 EQX524360:ESA524361 FAT524360:FBW524361 FKP524360:FLS524361 FUL524360:FVO524361 GEH524360:GFK524361 GOD524360:GPG524361 GXZ524360:GZC524361 HHV524360:HIY524361 HRR524360:HSU524361 IBN524360:ICQ524361 ILJ524360:IMM524361 IVF524360:IWI524361 JFB524360:JGE524361 JOX524360:JQA524361 JYT524360:JZW524361 KIP524360:KJS524361 KSL524360:KTO524361 LCH524360:LDK524361 LMD524360:LNG524361 LVZ524360:LXC524361 MFV524360:MGY524361 MPR524360:MQU524361 MZN524360:NAQ524361 NJJ524360:NKM524361 NTF524360:NUI524361 ODB524360:OEE524361 OMX524360:OOA524361 OWT524360:OXW524361 PGP524360:PHS524361 PQL524360:PRO524361 QAH524360:QBK524361 QKD524360:QLG524361 QTZ524360:QVC524361 RDV524360:REY524361 RNR524360:ROU524361 RXN524360:RYQ524361 SHJ524360:SIM524361 SRF524360:SSI524361 TBB524360:TCE524361 TKX524360:TMA524361 TUT524360:TVW524361 UEP524360:UFS524361 UOL524360:UPO524361 UYH524360:UZK524361 VID524360:VJG524361 VRZ524360:VTC524361 WBV524360:WCY524361 WLR524360:WMU524361 WVN524360:WWQ524361 D589896:AQ589897 JB589896:KE589897 SX589896:UA589897 ACT589896:ADW589897 AMP589896:ANS589897 AWL589896:AXO589897 BGH589896:BHK589897 BQD589896:BRG589897 BZZ589896:CBC589897 CJV589896:CKY589897 CTR589896:CUU589897 DDN589896:DEQ589897 DNJ589896:DOM589897 DXF589896:DYI589897 EHB589896:EIE589897 EQX589896:ESA589897 FAT589896:FBW589897 FKP589896:FLS589897 FUL589896:FVO589897 GEH589896:GFK589897 GOD589896:GPG589897 GXZ589896:GZC589897 HHV589896:HIY589897 HRR589896:HSU589897 IBN589896:ICQ589897 ILJ589896:IMM589897 IVF589896:IWI589897 JFB589896:JGE589897 JOX589896:JQA589897 JYT589896:JZW589897 KIP589896:KJS589897 KSL589896:KTO589897 LCH589896:LDK589897 LMD589896:LNG589897 LVZ589896:LXC589897 MFV589896:MGY589897 MPR589896:MQU589897 MZN589896:NAQ589897 NJJ589896:NKM589897 NTF589896:NUI589897 ODB589896:OEE589897 OMX589896:OOA589897 OWT589896:OXW589897 PGP589896:PHS589897 PQL589896:PRO589897 QAH589896:QBK589897 QKD589896:QLG589897 QTZ589896:QVC589897 RDV589896:REY589897 RNR589896:ROU589897 RXN589896:RYQ589897 SHJ589896:SIM589897 SRF589896:SSI589897 TBB589896:TCE589897 TKX589896:TMA589897 TUT589896:TVW589897 UEP589896:UFS589897 UOL589896:UPO589897 UYH589896:UZK589897 VID589896:VJG589897 VRZ589896:VTC589897 WBV589896:WCY589897 WLR589896:WMU589897 WVN589896:WWQ589897 D655432:AQ655433 JB655432:KE655433 SX655432:UA655433 ACT655432:ADW655433 AMP655432:ANS655433 AWL655432:AXO655433 BGH655432:BHK655433 BQD655432:BRG655433 BZZ655432:CBC655433 CJV655432:CKY655433 CTR655432:CUU655433 DDN655432:DEQ655433 DNJ655432:DOM655433 DXF655432:DYI655433 EHB655432:EIE655433 EQX655432:ESA655433 FAT655432:FBW655433 FKP655432:FLS655433 FUL655432:FVO655433 GEH655432:GFK655433 GOD655432:GPG655433 GXZ655432:GZC655433 HHV655432:HIY655433 HRR655432:HSU655433 IBN655432:ICQ655433 ILJ655432:IMM655433 IVF655432:IWI655433 JFB655432:JGE655433 JOX655432:JQA655433 JYT655432:JZW655433 KIP655432:KJS655433 KSL655432:KTO655433 LCH655432:LDK655433 LMD655432:LNG655433 LVZ655432:LXC655433 MFV655432:MGY655433 MPR655432:MQU655433 MZN655432:NAQ655433 NJJ655432:NKM655433 NTF655432:NUI655433 ODB655432:OEE655433 OMX655432:OOA655433 OWT655432:OXW655433 PGP655432:PHS655433 PQL655432:PRO655433 QAH655432:QBK655433 QKD655432:QLG655433 QTZ655432:QVC655433 RDV655432:REY655433 RNR655432:ROU655433 RXN655432:RYQ655433 SHJ655432:SIM655433 SRF655432:SSI655433 TBB655432:TCE655433 TKX655432:TMA655433 TUT655432:TVW655433 UEP655432:UFS655433 UOL655432:UPO655433 UYH655432:UZK655433 VID655432:VJG655433 VRZ655432:VTC655433 WBV655432:WCY655433 WLR655432:WMU655433 WVN655432:WWQ655433 D720968:AQ720969 JB720968:KE720969 SX720968:UA720969 ACT720968:ADW720969 AMP720968:ANS720969 AWL720968:AXO720969 BGH720968:BHK720969 BQD720968:BRG720969 BZZ720968:CBC720969 CJV720968:CKY720969 CTR720968:CUU720969 DDN720968:DEQ720969 DNJ720968:DOM720969 DXF720968:DYI720969 EHB720968:EIE720969 EQX720968:ESA720969 FAT720968:FBW720969 FKP720968:FLS720969 FUL720968:FVO720969 GEH720968:GFK720969 GOD720968:GPG720969 GXZ720968:GZC720969 HHV720968:HIY720969 HRR720968:HSU720969 IBN720968:ICQ720969 ILJ720968:IMM720969 IVF720968:IWI720969 JFB720968:JGE720969 JOX720968:JQA720969 JYT720968:JZW720969 KIP720968:KJS720969 KSL720968:KTO720969 LCH720968:LDK720969 LMD720968:LNG720969 LVZ720968:LXC720969 MFV720968:MGY720969 MPR720968:MQU720969 MZN720968:NAQ720969 NJJ720968:NKM720969 NTF720968:NUI720969 ODB720968:OEE720969 OMX720968:OOA720969 OWT720968:OXW720969 PGP720968:PHS720969 PQL720968:PRO720969 QAH720968:QBK720969 QKD720968:QLG720969 QTZ720968:QVC720969 RDV720968:REY720969 RNR720968:ROU720969 RXN720968:RYQ720969 SHJ720968:SIM720969 SRF720968:SSI720969 TBB720968:TCE720969 TKX720968:TMA720969 TUT720968:TVW720969 UEP720968:UFS720969 UOL720968:UPO720969 UYH720968:UZK720969 VID720968:VJG720969 VRZ720968:VTC720969 WBV720968:WCY720969 WLR720968:WMU720969 WVN720968:WWQ720969 D786504:AQ786505 JB786504:KE786505 SX786504:UA786505 ACT786504:ADW786505 AMP786504:ANS786505 AWL786504:AXO786505 BGH786504:BHK786505 BQD786504:BRG786505 BZZ786504:CBC786505 CJV786504:CKY786505 CTR786504:CUU786505 DDN786504:DEQ786505 DNJ786504:DOM786505 DXF786504:DYI786505 EHB786504:EIE786505 EQX786504:ESA786505 FAT786504:FBW786505 FKP786504:FLS786505 FUL786504:FVO786505 GEH786504:GFK786505 GOD786504:GPG786505 GXZ786504:GZC786505 HHV786504:HIY786505 HRR786504:HSU786505 IBN786504:ICQ786505 ILJ786504:IMM786505 IVF786504:IWI786505 JFB786504:JGE786505 JOX786504:JQA786505 JYT786504:JZW786505 KIP786504:KJS786505 KSL786504:KTO786505 LCH786504:LDK786505 LMD786504:LNG786505 LVZ786504:LXC786505 MFV786504:MGY786505 MPR786504:MQU786505 MZN786504:NAQ786505 NJJ786504:NKM786505 NTF786504:NUI786505 ODB786504:OEE786505 OMX786504:OOA786505 OWT786504:OXW786505 PGP786504:PHS786505 PQL786504:PRO786505 QAH786504:QBK786505 QKD786504:QLG786505 QTZ786504:QVC786505 RDV786504:REY786505 RNR786504:ROU786505 RXN786504:RYQ786505 SHJ786504:SIM786505 SRF786504:SSI786505 TBB786504:TCE786505 TKX786504:TMA786505 TUT786504:TVW786505 UEP786504:UFS786505 UOL786504:UPO786505 UYH786504:UZK786505 VID786504:VJG786505 VRZ786504:VTC786505 WBV786504:WCY786505 WLR786504:WMU786505 WVN786504:WWQ786505 D852040:AQ852041 JB852040:KE852041 SX852040:UA852041 ACT852040:ADW852041 AMP852040:ANS852041 AWL852040:AXO852041 BGH852040:BHK852041 BQD852040:BRG852041 BZZ852040:CBC852041 CJV852040:CKY852041 CTR852040:CUU852041 DDN852040:DEQ852041 DNJ852040:DOM852041 DXF852040:DYI852041 EHB852040:EIE852041 EQX852040:ESA852041 FAT852040:FBW852041 FKP852040:FLS852041 FUL852040:FVO852041 GEH852040:GFK852041 GOD852040:GPG852041 GXZ852040:GZC852041 HHV852040:HIY852041 HRR852040:HSU852041 IBN852040:ICQ852041 ILJ852040:IMM852041 IVF852040:IWI852041 JFB852040:JGE852041 JOX852040:JQA852041 JYT852040:JZW852041 KIP852040:KJS852041 KSL852040:KTO852041 LCH852040:LDK852041 LMD852040:LNG852041 LVZ852040:LXC852041 MFV852040:MGY852041 MPR852040:MQU852041 MZN852040:NAQ852041 NJJ852040:NKM852041 NTF852040:NUI852041 ODB852040:OEE852041 OMX852040:OOA852041 OWT852040:OXW852041 PGP852040:PHS852041 PQL852040:PRO852041 QAH852040:QBK852041 QKD852040:QLG852041 QTZ852040:QVC852041 RDV852040:REY852041 RNR852040:ROU852041 RXN852040:RYQ852041 SHJ852040:SIM852041 SRF852040:SSI852041 TBB852040:TCE852041 TKX852040:TMA852041 TUT852040:TVW852041 UEP852040:UFS852041 UOL852040:UPO852041 UYH852040:UZK852041 VID852040:VJG852041 VRZ852040:VTC852041 WBV852040:WCY852041 WLR852040:WMU852041 WVN852040:WWQ852041 D917576:AQ917577 JB917576:KE917577 SX917576:UA917577 ACT917576:ADW917577 AMP917576:ANS917577 AWL917576:AXO917577 BGH917576:BHK917577 BQD917576:BRG917577 BZZ917576:CBC917577 CJV917576:CKY917577 CTR917576:CUU917577 DDN917576:DEQ917577 DNJ917576:DOM917577 DXF917576:DYI917577 EHB917576:EIE917577 EQX917576:ESA917577 FAT917576:FBW917577 FKP917576:FLS917577 FUL917576:FVO917577 GEH917576:GFK917577 GOD917576:GPG917577 GXZ917576:GZC917577 HHV917576:HIY917577 HRR917576:HSU917577 IBN917576:ICQ917577 ILJ917576:IMM917577 IVF917576:IWI917577 JFB917576:JGE917577 JOX917576:JQA917577 JYT917576:JZW917577 KIP917576:KJS917577 KSL917576:KTO917577 LCH917576:LDK917577 LMD917576:LNG917577 LVZ917576:LXC917577 MFV917576:MGY917577 MPR917576:MQU917577 MZN917576:NAQ917577 NJJ917576:NKM917577 NTF917576:NUI917577 ODB917576:OEE917577 OMX917576:OOA917577 OWT917576:OXW917577 PGP917576:PHS917577 PQL917576:PRO917577 QAH917576:QBK917577 QKD917576:QLG917577 QTZ917576:QVC917577 RDV917576:REY917577 RNR917576:ROU917577 RXN917576:RYQ917577 SHJ917576:SIM917577 SRF917576:SSI917577 TBB917576:TCE917577 TKX917576:TMA917577 TUT917576:TVW917577 UEP917576:UFS917577 UOL917576:UPO917577 UYH917576:UZK917577 VID917576:VJG917577 VRZ917576:VTC917577 WBV917576:WCY917577 WLR917576:WMU917577 WVN917576:WWQ917577 D983112:AQ983113 JB983112:KE983113 SX983112:UA983113 ACT983112:ADW983113 AMP983112:ANS983113 AWL983112:AXO983113 BGH983112:BHK983113 BQD983112:BRG983113 BZZ983112:CBC983113 CJV983112:CKY983113 CTR983112:CUU983113 DDN983112:DEQ983113 DNJ983112:DOM983113 DXF983112:DYI983113 EHB983112:EIE983113 EQX983112:ESA983113 FAT983112:FBW983113 FKP983112:FLS983113 FUL983112:FVO983113 GEH983112:GFK983113 GOD983112:GPG983113 GXZ983112:GZC983113 HHV983112:HIY983113 HRR983112:HSU983113 IBN983112:ICQ983113 ILJ983112:IMM983113 IVF983112:IWI983113 JFB983112:JGE983113 JOX983112:JQA983113 JYT983112:JZW983113 KIP983112:KJS983113 KSL983112:KTO983113 LCH983112:LDK983113 LMD983112:LNG983113 LVZ983112:LXC983113 MFV983112:MGY983113 MPR983112:MQU983113 MZN983112:NAQ983113 NJJ983112:NKM983113 NTF983112:NUI983113 ODB983112:OEE983113 OMX983112:OOA983113 OWT983112:OXW983113 PGP983112:PHS983113 PQL983112:PRO983113 QAH983112:QBK983113 QKD983112:QLG983113 QTZ983112:QVC983113 RDV983112:REY983113 RNR983112:ROU983113 RXN983112:RYQ983113 SHJ983112:SIM983113 SRF983112:SSI983113 TBB983112:TCE983113 TKX983112:TMA983113 TUT983112:TVW983113 UEP983112:UFS983113 UOL983112:UPO983113 UYH983112:UZK983113 VID983112:VJG983113 VRZ983112:VTC983113 WBV983112:WCY983113 WLR983112:WMU983113 WVN983112:WWQ983113 QKD112:QLG121 D65611:AQ65611 JB65611:KE65611 SX65611:UA65611 ACT65611:ADW65611 AMP65611:ANS65611 AWL65611:AXO65611 BGH65611:BHK65611 BQD65611:BRG65611 BZZ65611:CBC65611 CJV65611:CKY65611 CTR65611:CUU65611 DDN65611:DEQ65611 DNJ65611:DOM65611 DXF65611:DYI65611 EHB65611:EIE65611 EQX65611:ESA65611 FAT65611:FBW65611 FKP65611:FLS65611 FUL65611:FVO65611 GEH65611:GFK65611 GOD65611:GPG65611 GXZ65611:GZC65611 HHV65611:HIY65611 HRR65611:HSU65611 IBN65611:ICQ65611 ILJ65611:IMM65611 IVF65611:IWI65611 JFB65611:JGE65611 JOX65611:JQA65611 JYT65611:JZW65611 KIP65611:KJS65611 KSL65611:KTO65611 LCH65611:LDK65611 LMD65611:LNG65611 LVZ65611:LXC65611 MFV65611:MGY65611 MPR65611:MQU65611 MZN65611:NAQ65611 NJJ65611:NKM65611 NTF65611:NUI65611 ODB65611:OEE65611 OMX65611:OOA65611 OWT65611:OXW65611 PGP65611:PHS65611 PQL65611:PRO65611 QAH65611:QBK65611 QKD65611:QLG65611 QTZ65611:QVC65611 RDV65611:REY65611 RNR65611:ROU65611 RXN65611:RYQ65611 SHJ65611:SIM65611 SRF65611:SSI65611 TBB65611:TCE65611 TKX65611:TMA65611 TUT65611:TVW65611 UEP65611:UFS65611 UOL65611:UPO65611 UYH65611:UZK65611 VID65611:VJG65611 VRZ65611:VTC65611 WBV65611:WCY65611 WLR65611:WMU65611 WVN65611:WWQ65611 D131147:AQ131147 JB131147:KE131147 SX131147:UA131147 ACT131147:ADW131147 AMP131147:ANS131147 AWL131147:AXO131147 BGH131147:BHK131147 BQD131147:BRG131147 BZZ131147:CBC131147 CJV131147:CKY131147 CTR131147:CUU131147 DDN131147:DEQ131147 DNJ131147:DOM131147 DXF131147:DYI131147 EHB131147:EIE131147 EQX131147:ESA131147 FAT131147:FBW131147 FKP131147:FLS131147 FUL131147:FVO131147 GEH131147:GFK131147 GOD131147:GPG131147 GXZ131147:GZC131147 HHV131147:HIY131147 HRR131147:HSU131147 IBN131147:ICQ131147 ILJ131147:IMM131147 IVF131147:IWI131147 JFB131147:JGE131147 JOX131147:JQA131147 JYT131147:JZW131147 KIP131147:KJS131147 KSL131147:KTO131147 LCH131147:LDK131147 LMD131147:LNG131147 LVZ131147:LXC131147 MFV131147:MGY131147 MPR131147:MQU131147 MZN131147:NAQ131147 NJJ131147:NKM131147 NTF131147:NUI131147 ODB131147:OEE131147 OMX131147:OOA131147 OWT131147:OXW131147 PGP131147:PHS131147 PQL131147:PRO131147 QAH131147:QBK131147 QKD131147:QLG131147 QTZ131147:QVC131147 RDV131147:REY131147 RNR131147:ROU131147 RXN131147:RYQ131147 SHJ131147:SIM131147 SRF131147:SSI131147 TBB131147:TCE131147 TKX131147:TMA131147 TUT131147:TVW131147 UEP131147:UFS131147 UOL131147:UPO131147 UYH131147:UZK131147 VID131147:VJG131147 VRZ131147:VTC131147 WBV131147:WCY131147 WLR131147:WMU131147 WVN131147:WWQ131147 D196683:AQ196683 JB196683:KE196683 SX196683:UA196683 ACT196683:ADW196683 AMP196683:ANS196683 AWL196683:AXO196683 BGH196683:BHK196683 BQD196683:BRG196683 BZZ196683:CBC196683 CJV196683:CKY196683 CTR196683:CUU196683 DDN196683:DEQ196683 DNJ196683:DOM196683 DXF196683:DYI196683 EHB196683:EIE196683 EQX196683:ESA196683 FAT196683:FBW196683 FKP196683:FLS196683 FUL196683:FVO196683 GEH196683:GFK196683 GOD196683:GPG196683 GXZ196683:GZC196683 HHV196683:HIY196683 HRR196683:HSU196683 IBN196683:ICQ196683 ILJ196683:IMM196683 IVF196683:IWI196683 JFB196683:JGE196683 JOX196683:JQA196683 JYT196683:JZW196683 KIP196683:KJS196683 KSL196683:KTO196683 LCH196683:LDK196683 LMD196683:LNG196683 LVZ196683:LXC196683 MFV196683:MGY196683 MPR196683:MQU196683 MZN196683:NAQ196683 NJJ196683:NKM196683 NTF196683:NUI196683 ODB196683:OEE196683 OMX196683:OOA196683 OWT196683:OXW196683 PGP196683:PHS196683 PQL196683:PRO196683 QAH196683:QBK196683 QKD196683:QLG196683 QTZ196683:QVC196683 RDV196683:REY196683 RNR196683:ROU196683 RXN196683:RYQ196683 SHJ196683:SIM196683 SRF196683:SSI196683 TBB196683:TCE196683 TKX196683:TMA196683 TUT196683:TVW196683 UEP196683:UFS196683 UOL196683:UPO196683 UYH196683:UZK196683 VID196683:VJG196683 VRZ196683:VTC196683 WBV196683:WCY196683 WLR196683:WMU196683 WVN196683:WWQ196683 D262219:AQ262219 JB262219:KE262219 SX262219:UA262219 ACT262219:ADW262219 AMP262219:ANS262219 AWL262219:AXO262219 BGH262219:BHK262219 BQD262219:BRG262219 BZZ262219:CBC262219 CJV262219:CKY262219 CTR262219:CUU262219 DDN262219:DEQ262219 DNJ262219:DOM262219 DXF262219:DYI262219 EHB262219:EIE262219 EQX262219:ESA262219 FAT262219:FBW262219 FKP262219:FLS262219 FUL262219:FVO262219 GEH262219:GFK262219 GOD262219:GPG262219 GXZ262219:GZC262219 HHV262219:HIY262219 HRR262219:HSU262219 IBN262219:ICQ262219 ILJ262219:IMM262219 IVF262219:IWI262219 JFB262219:JGE262219 JOX262219:JQA262219 JYT262219:JZW262219 KIP262219:KJS262219 KSL262219:KTO262219 LCH262219:LDK262219 LMD262219:LNG262219 LVZ262219:LXC262219 MFV262219:MGY262219 MPR262219:MQU262219 MZN262219:NAQ262219 NJJ262219:NKM262219 NTF262219:NUI262219 ODB262219:OEE262219 OMX262219:OOA262219 OWT262219:OXW262219 PGP262219:PHS262219 PQL262219:PRO262219 QAH262219:QBK262219 QKD262219:QLG262219 QTZ262219:QVC262219 RDV262219:REY262219 RNR262219:ROU262219 RXN262219:RYQ262219 SHJ262219:SIM262219 SRF262219:SSI262219 TBB262219:TCE262219 TKX262219:TMA262219 TUT262219:TVW262219 UEP262219:UFS262219 UOL262219:UPO262219 UYH262219:UZK262219 VID262219:VJG262219 VRZ262219:VTC262219 WBV262219:WCY262219 WLR262219:WMU262219 WVN262219:WWQ262219 D327755:AQ327755 JB327755:KE327755 SX327755:UA327755 ACT327755:ADW327755 AMP327755:ANS327755 AWL327755:AXO327755 BGH327755:BHK327755 BQD327755:BRG327755 BZZ327755:CBC327755 CJV327755:CKY327755 CTR327755:CUU327755 DDN327755:DEQ327755 DNJ327755:DOM327755 DXF327755:DYI327755 EHB327755:EIE327755 EQX327755:ESA327755 FAT327755:FBW327755 FKP327755:FLS327755 FUL327755:FVO327755 GEH327755:GFK327755 GOD327755:GPG327755 GXZ327755:GZC327755 HHV327755:HIY327755 HRR327755:HSU327755 IBN327755:ICQ327755 ILJ327755:IMM327755 IVF327755:IWI327755 JFB327755:JGE327755 JOX327755:JQA327755 JYT327755:JZW327755 KIP327755:KJS327755 KSL327755:KTO327755 LCH327755:LDK327755 LMD327755:LNG327755 LVZ327755:LXC327755 MFV327755:MGY327755 MPR327755:MQU327755 MZN327755:NAQ327755 NJJ327755:NKM327755 NTF327755:NUI327755 ODB327755:OEE327755 OMX327755:OOA327755 OWT327755:OXW327755 PGP327755:PHS327755 PQL327755:PRO327755 QAH327755:QBK327755 QKD327755:QLG327755 QTZ327755:QVC327755 RDV327755:REY327755 RNR327755:ROU327755 RXN327755:RYQ327755 SHJ327755:SIM327755 SRF327755:SSI327755 TBB327755:TCE327755 TKX327755:TMA327755 TUT327755:TVW327755 UEP327755:UFS327755 UOL327755:UPO327755 UYH327755:UZK327755 VID327755:VJG327755 VRZ327755:VTC327755 WBV327755:WCY327755 WLR327755:WMU327755 WVN327755:WWQ327755 D393291:AQ393291 JB393291:KE393291 SX393291:UA393291 ACT393291:ADW393291 AMP393291:ANS393291 AWL393291:AXO393291 BGH393291:BHK393291 BQD393291:BRG393291 BZZ393291:CBC393291 CJV393291:CKY393291 CTR393291:CUU393291 DDN393291:DEQ393291 DNJ393291:DOM393291 DXF393291:DYI393291 EHB393291:EIE393291 EQX393291:ESA393291 FAT393291:FBW393291 FKP393291:FLS393291 FUL393291:FVO393291 GEH393291:GFK393291 GOD393291:GPG393291 GXZ393291:GZC393291 HHV393291:HIY393291 HRR393291:HSU393291 IBN393291:ICQ393291 ILJ393291:IMM393291 IVF393291:IWI393291 JFB393291:JGE393291 JOX393291:JQA393291 JYT393291:JZW393291 KIP393291:KJS393291 KSL393291:KTO393291 LCH393291:LDK393291 LMD393291:LNG393291 LVZ393291:LXC393291 MFV393291:MGY393291 MPR393291:MQU393291 MZN393291:NAQ393291 NJJ393291:NKM393291 NTF393291:NUI393291 ODB393291:OEE393291 OMX393291:OOA393291 OWT393291:OXW393291 PGP393291:PHS393291 PQL393291:PRO393291 QAH393291:QBK393291 QKD393291:QLG393291 QTZ393291:QVC393291 RDV393291:REY393291 RNR393291:ROU393291 RXN393291:RYQ393291 SHJ393291:SIM393291 SRF393291:SSI393291 TBB393291:TCE393291 TKX393291:TMA393291 TUT393291:TVW393291 UEP393291:UFS393291 UOL393291:UPO393291 UYH393291:UZK393291 VID393291:VJG393291 VRZ393291:VTC393291 WBV393291:WCY393291 WLR393291:WMU393291 WVN393291:WWQ393291 D458827:AQ458827 JB458827:KE458827 SX458827:UA458827 ACT458827:ADW458827 AMP458827:ANS458827 AWL458827:AXO458827 BGH458827:BHK458827 BQD458827:BRG458827 BZZ458827:CBC458827 CJV458827:CKY458827 CTR458827:CUU458827 DDN458827:DEQ458827 DNJ458827:DOM458827 DXF458827:DYI458827 EHB458827:EIE458827 EQX458827:ESA458827 FAT458827:FBW458827 FKP458827:FLS458827 FUL458827:FVO458827 GEH458827:GFK458827 GOD458827:GPG458827 GXZ458827:GZC458827 HHV458827:HIY458827 HRR458827:HSU458827 IBN458827:ICQ458827 ILJ458827:IMM458827 IVF458827:IWI458827 JFB458827:JGE458827 JOX458827:JQA458827 JYT458827:JZW458827 KIP458827:KJS458827 KSL458827:KTO458827 LCH458827:LDK458827 LMD458827:LNG458827 LVZ458827:LXC458827 MFV458827:MGY458827 MPR458827:MQU458827 MZN458827:NAQ458827 NJJ458827:NKM458827 NTF458827:NUI458827 ODB458827:OEE458827 OMX458827:OOA458827 OWT458827:OXW458827 PGP458827:PHS458827 PQL458827:PRO458827 QAH458827:QBK458827 QKD458827:QLG458827 QTZ458827:QVC458827 RDV458827:REY458827 RNR458827:ROU458827 RXN458827:RYQ458827 SHJ458827:SIM458827 SRF458827:SSI458827 TBB458827:TCE458827 TKX458827:TMA458827 TUT458827:TVW458827 UEP458827:UFS458827 UOL458827:UPO458827 UYH458827:UZK458827 VID458827:VJG458827 VRZ458827:VTC458827 WBV458827:WCY458827 WLR458827:WMU458827 WVN458827:WWQ458827 D524363:AQ524363 JB524363:KE524363 SX524363:UA524363 ACT524363:ADW524363 AMP524363:ANS524363 AWL524363:AXO524363 BGH524363:BHK524363 BQD524363:BRG524363 BZZ524363:CBC524363 CJV524363:CKY524363 CTR524363:CUU524363 DDN524363:DEQ524363 DNJ524363:DOM524363 DXF524363:DYI524363 EHB524363:EIE524363 EQX524363:ESA524363 FAT524363:FBW524363 FKP524363:FLS524363 FUL524363:FVO524363 GEH524363:GFK524363 GOD524363:GPG524363 GXZ524363:GZC524363 HHV524363:HIY524363 HRR524363:HSU524363 IBN524363:ICQ524363 ILJ524363:IMM524363 IVF524363:IWI524363 JFB524363:JGE524363 JOX524363:JQA524363 JYT524363:JZW524363 KIP524363:KJS524363 KSL524363:KTO524363 LCH524363:LDK524363 LMD524363:LNG524363 LVZ524363:LXC524363 MFV524363:MGY524363 MPR524363:MQU524363 MZN524363:NAQ524363 NJJ524363:NKM524363 NTF524363:NUI524363 ODB524363:OEE524363 OMX524363:OOA524363 OWT524363:OXW524363 PGP524363:PHS524363 PQL524363:PRO524363 QAH524363:QBK524363 QKD524363:QLG524363 QTZ524363:QVC524363 RDV524363:REY524363 RNR524363:ROU524363 RXN524363:RYQ524363 SHJ524363:SIM524363 SRF524363:SSI524363 TBB524363:TCE524363 TKX524363:TMA524363 TUT524363:TVW524363 UEP524363:UFS524363 UOL524363:UPO524363 UYH524363:UZK524363 VID524363:VJG524363 VRZ524363:VTC524363 WBV524363:WCY524363 WLR524363:WMU524363 WVN524363:WWQ524363 D589899:AQ589899 JB589899:KE589899 SX589899:UA589899 ACT589899:ADW589899 AMP589899:ANS589899 AWL589899:AXO589899 BGH589899:BHK589899 BQD589899:BRG589899 BZZ589899:CBC589899 CJV589899:CKY589899 CTR589899:CUU589899 DDN589899:DEQ589899 DNJ589899:DOM589899 DXF589899:DYI589899 EHB589899:EIE589899 EQX589899:ESA589899 FAT589899:FBW589899 FKP589899:FLS589899 FUL589899:FVO589899 GEH589899:GFK589899 GOD589899:GPG589899 GXZ589899:GZC589899 HHV589899:HIY589899 HRR589899:HSU589899 IBN589899:ICQ589899 ILJ589899:IMM589899 IVF589899:IWI589899 JFB589899:JGE589899 JOX589899:JQA589899 JYT589899:JZW589899 KIP589899:KJS589899 KSL589899:KTO589899 LCH589899:LDK589899 LMD589899:LNG589899 LVZ589899:LXC589899 MFV589899:MGY589899 MPR589899:MQU589899 MZN589899:NAQ589899 NJJ589899:NKM589899 NTF589899:NUI589899 ODB589899:OEE589899 OMX589899:OOA589899 OWT589899:OXW589899 PGP589899:PHS589899 PQL589899:PRO589899 QAH589899:QBK589899 QKD589899:QLG589899 QTZ589899:QVC589899 RDV589899:REY589899 RNR589899:ROU589899 RXN589899:RYQ589899 SHJ589899:SIM589899 SRF589899:SSI589899 TBB589899:TCE589899 TKX589899:TMA589899 TUT589899:TVW589899 UEP589899:UFS589899 UOL589899:UPO589899 UYH589899:UZK589899 VID589899:VJG589899 VRZ589899:VTC589899 WBV589899:WCY589899 WLR589899:WMU589899 WVN589899:WWQ589899 D655435:AQ655435 JB655435:KE655435 SX655435:UA655435 ACT655435:ADW655435 AMP655435:ANS655435 AWL655435:AXO655435 BGH655435:BHK655435 BQD655435:BRG655435 BZZ655435:CBC655435 CJV655435:CKY655435 CTR655435:CUU655435 DDN655435:DEQ655435 DNJ655435:DOM655435 DXF655435:DYI655435 EHB655435:EIE655435 EQX655435:ESA655435 FAT655435:FBW655435 FKP655435:FLS655435 FUL655435:FVO655435 GEH655435:GFK655435 GOD655435:GPG655435 GXZ655435:GZC655435 HHV655435:HIY655435 HRR655435:HSU655435 IBN655435:ICQ655435 ILJ655435:IMM655435 IVF655435:IWI655435 JFB655435:JGE655435 JOX655435:JQA655435 JYT655435:JZW655435 KIP655435:KJS655435 KSL655435:KTO655435 LCH655435:LDK655435 LMD655435:LNG655435 LVZ655435:LXC655435 MFV655435:MGY655435 MPR655435:MQU655435 MZN655435:NAQ655435 NJJ655435:NKM655435 NTF655435:NUI655435 ODB655435:OEE655435 OMX655435:OOA655435 OWT655435:OXW655435 PGP655435:PHS655435 PQL655435:PRO655435 QAH655435:QBK655435 QKD655435:QLG655435 QTZ655435:QVC655435 RDV655435:REY655435 RNR655435:ROU655435 RXN655435:RYQ655435 SHJ655435:SIM655435 SRF655435:SSI655435 TBB655435:TCE655435 TKX655435:TMA655435 TUT655435:TVW655435 UEP655435:UFS655435 UOL655435:UPO655435 UYH655435:UZK655435 VID655435:VJG655435 VRZ655435:VTC655435 WBV655435:WCY655435 WLR655435:WMU655435 WVN655435:WWQ655435 D720971:AQ720971 JB720971:KE720971 SX720971:UA720971 ACT720971:ADW720971 AMP720971:ANS720971 AWL720971:AXO720971 BGH720971:BHK720971 BQD720971:BRG720971 BZZ720971:CBC720971 CJV720971:CKY720971 CTR720971:CUU720971 DDN720971:DEQ720971 DNJ720971:DOM720971 DXF720971:DYI720971 EHB720971:EIE720971 EQX720971:ESA720971 FAT720971:FBW720971 FKP720971:FLS720971 FUL720971:FVO720971 GEH720971:GFK720971 GOD720971:GPG720971 GXZ720971:GZC720971 HHV720971:HIY720971 HRR720971:HSU720971 IBN720971:ICQ720971 ILJ720971:IMM720971 IVF720971:IWI720971 JFB720971:JGE720971 JOX720971:JQA720971 JYT720971:JZW720971 KIP720971:KJS720971 KSL720971:KTO720971 LCH720971:LDK720971 LMD720971:LNG720971 LVZ720971:LXC720971 MFV720971:MGY720971 MPR720971:MQU720971 MZN720971:NAQ720971 NJJ720971:NKM720971 NTF720971:NUI720971 ODB720971:OEE720971 OMX720971:OOA720971 OWT720971:OXW720971 PGP720971:PHS720971 PQL720971:PRO720971 QAH720971:QBK720971 QKD720971:QLG720971 QTZ720971:QVC720971 RDV720971:REY720971 RNR720971:ROU720971 RXN720971:RYQ720971 SHJ720971:SIM720971 SRF720971:SSI720971 TBB720971:TCE720971 TKX720971:TMA720971 TUT720971:TVW720971 UEP720971:UFS720971 UOL720971:UPO720971 UYH720971:UZK720971 VID720971:VJG720971 VRZ720971:VTC720971 WBV720971:WCY720971 WLR720971:WMU720971 WVN720971:WWQ720971 D786507:AQ786507 JB786507:KE786507 SX786507:UA786507 ACT786507:ADW786507 AMP786507:ANS786507 AWL786507:AXO786507 BGH786507:BHK786507 BQD786507:BRG786507 BZZ786507:CBC786507 CJV786507:CKY786507 CTR786507:CUU786507 DDN786507:DEQ786507 DNJ786507:DOM786507 DXF786507:DYI786507 EHB786507:EIE786507 EQX786507:ESA786507 FAT786507:FBW786507 FKP786507:FLS786507 FUL786507:FVO786507 GEH786507:GFK786507 GOD786507:GPG786507 GXZ786507:GZC786507 HHV786507:HIY786507 HRR786507:HSU786507 IBN786507:ICQ786507 ILJ786507:IMM786507 IVF786507:IWI786507 JFB786507:JGE786507 JOX786507:JQA786507 JYT786507:JZW786507 KIP786507:KJS786507 KSL786507:KTO786507 LCH786507:LDK786507 LMD786507:LNG786507 LVZ786507:LXC786507 MFV786507:MGY786507 MPR786507:MQU786507 MZN786507:NAQ786507 NJJ786507:NKM786507 NTF786507:NUI786507 ODB786507:OEE786507 OMX786507:OOA786507 OWT786507:OXW786507 PGP786507:PHS786507 PQL786507:PRO786507 QAH786507:QBK786507 QKD786507:QLG786507 QTZ786507:QVC786507 RDV786507:REY786507 RNR786507:ROU786507 RXN786507:RYQ786507 SHJ786507:SIM786507 SRF786507:SSI786507 TBB786507:TCE786507 TKX786507:TMA786507 TUT786507:TVW786507 UEP786507:UFS786507 UOL786507:UPO786507 UYH786507:UZK786507 VID786507:VJG786507 VRZ786507:VTC786507 WBV786507:WCY786507 WLR786507:WMU786507 WVN786507:WWQ786507 D852043:AQ852043 JB852043:KE852043 SX852043:UA852043 ACT852043:ADW852043 AMP852043:ANS852043 AWL852043:AXO852043 BGH852043:BHK852043 BQD852043:BRG852043 BZZ852043:CBC852043 CJV852043:CKY852043 CTR852043:CUU852043 DDN852043:DEQ852043 DNJ852043:DOM852043 DXF852043:DYI852043 EHB852043:EIE852043 EQX852043:ESA852043 FAT852043:FBW852043 FKP852043:FLS852043 FUL852043:FVO852043 GEH852043:GFK852043 GOD852043:GPG852043 GXZ852043:GZC852043 HHV852043:HIY852043 HRR852043:HSU852043 IBN852043:ICQ852043 ILJ852043:IMM852043 IVF852043:IWI852043 JFB852043:JGE852043 JOX852043:JQA852043 JYT852043:JZW852043 KIP852043:KJS852043 KSL852043:KTO852043 LCH852043:LDK852043 LMD852043:LNG852043 LVZ852043:LXC852043 MFV852043:MGY852043 MPR852043:MQU852043 MZN852043:NAQ852043 NJJ852043:NKM852043 NTF852043:NUI852043 ODB852043:OEE852043 OMX852043:OOA852043 OWT852043:OXW852043 PGP852043:PHS852043 PQL852043:PRO852043 QAH852043:QBK852043 QKD852043:QLG852043 QTZ852043:QVC852043 RDV852043:REY852043 RNR852043:ROU852043 RXN852043:RYQ852043 SHJ852043:SIM852043 SRF852043:SSI852043 TBB852043:TCE852043 TKX852043:TMA852043 TUT852043:TVW852043 UEP852043:UFS852043 UOL852043:UPO852043 UYH852043:UZK852043 VID852043:VJG852043 VRZ852043:VTC852043 WBV852043:WCY852043 WLR852043:WMU852043 WVN852043:WWQ852043 D917579:AQ917579 JB917579:KE917579 SX917579:UA917579 ACT917579:ADW917579 AMP917579:ANS917579 AWL917579:AXO917579 BGH917579:BHK917579 BQD917579:BRG917579 BZZ917579:CBC917579 CJV917579:CKY917579 CTR917579:CUU917579 DDN917579:DEQ917579 DNJ917579:DOM917579 DXF917579:DYI917579 EHB917579:EIE917579 EQX917579:ESA917579 FAT917579:FBW917579 FKP917579:FLS917579 FUL917579:FVO917579 GEH917579:GFK917579 GOD917579:GPG917579 GXZ917579:GZC917579 HHV917579:HIY917579 HRR917579:HSU917579 IBN917579:ICQ917579 ILJ917579:IMM917579 IVF917579:IWI917579 JFB917579:JGE917579 JOX917579:JQA917579 JYT917579:JZW917579 KIP917579:KJS917579 KSL917579:KTO917579 LCH917579:LDK917579 LMD917579:LNG917579 LVZ917579:LXC917579 MFV917579:MGY917579 MPR917579:MQU917579 MZN917579:NAQ917579 NJJ917579:NKM917579 NTF917579:NUI917579 ODB917579:OEE917579 OMX917579:OOA917579 OWT917579:OXW917579 PGP917579:PHS917579 PQL917579:PRO917579 QAH917579:QBK917579 QKD917579:QLG917579 QTZ917579:QVC917579 RDV917579:REY917579 RNR917579:ROU917579 RXN917579:RYQ917579 SHJ917579:SIM917579 SRF917579:SSI917579 TBB917579:TCE917579 TKX917579:TMA917579 TUT917579:TVW917579 UEP917579:UFS917579 UOL917579:UPO917579 UYH917579:UZK917579 VID917579:VJG917579 VRZ917579:VTC917579 WBV917579:WCY917579 WLR917579:WMU917579 WVN917579:WWQ917579 D983115:AQ983115 JB983115:KE983115 SX983115:UA983115 ACT983115:ADW983115 AMP983115:ANS983115 AWL983115:AXO983115 BGH983115:BHK983115 BQD983115:BRG983115 BZZ983115:CBC983115 CJV983115:CKY983115 CTR983115:CUU983115 DDN983115:DEQ983115 DNJ983115:DOM983115 DXF983115:DYI983115 EHB983115:EIE983115 EQX983115:ESA983115 FAT983115:FBW983115 FKP983115:FLS983115 FUL983115:FVO983115 GEH983115:GFK983115 GOD983115:GPG983115 GXZ983115:GZC983115 HHV983115:HIY983115 HRR983115:HSU983115 IBN983115:ICQ983115 ILJ983115:IMM983115 IVF983115:IWI983115 JFB983115:JGE983115 JOX983115:JQA983115 JYT983115:JZW983115 KIP983115:KJS983115 KSL983115:KTO983115 LCH983115:LDK983115 LMD983115:LNG983115 LVZ983115:LXC983115 MFV983115:MGY983115 MPR983115:MQU983115 MZN983115:NAQ983115 NJJ983115:NKM983115 NTF983115:NUI983115 ODB983115:OEE983115 OMX983115:OOA983115 OWT983115:OXW983115 PGP983115:PHS983115 PQL983115:PRO983115 QAH983115:QBK983115 QKD983115:QLG983115 QTZ983115:QVC983115 RDV983115:REY983115 RNR983115:ROU983115 RXN983115:RYQ983115 SHJ983115:SIM983115 SRF983115:SSI983115 TBB983115:TCE983115 TKX983115:TMA983115 TUT983115:TVW983115 UEP983115:UFS983115 UOL983115:UPO983115 UYH983115:UZK983115 VID983115:VJG983115 VRZ983115:VTC983115 WBV983115:WCY983115 WLR983115:WMU983115 WVN983115:WWQ983115 UOL112:UPO121 D65613:AQ65614 JB65613:KE65614 SX65613:UA65614 ACT65613:ADW65614 AMP65613:ANS65614 AWL65613:AXO65614 BGH65613:BHK65614 BQD65613:BRG65614 BZZ65613:CBC65614 CJV65613:CKY65614 CTR65613:CUU65614 DDN65613:DEQ65614 DNJ65613:DOM65614 DXF65613:DYI65614 EHB65613:EIE65614 EQX65613:ESA65614 FAT65613:FBW65614 FKP65613:FLS65614 FUL65613:FVO65614 GEH65613:GFK65614 GOD65613:GPG65614 GXZ65613:GZC65614 HHV65613:HIY65614 HRR65613:HSU65614 IBN65613:ICQ65614 ILJ65613:IMM65614 IVF65613:IWI65614 JFB65613:JGE65614 JOX65613:JQA65614 JYT65613:JZW65614 KIP65613:KJS65614 KSL65613:KTO65614 LCH65613:LDK65614 LMD65613:LNG65614 LVZ65613:LXC65614 MFV65613:MGY65614 MPR65613:MQU65614 MZN65613:NAQ65614 NJJ65613:NKM65614 NTF65613:NUI65614 ODB65613:OEE65614 OMX65613:OOA65614 OWT65613:OXW65614 PGP65613:PHS65614 PQL65613:PRO65614 QAH65613:QBK65614 QKD65613:QLG65614 QTZ65613:QVC65614 RDV65613:REY65614 RNR65613:ROU65614 RXN65613:RYQ65614 SHJ65613:SIM65614 SRF65613:SSI65614 TBB65613:TCE65614 TKX65613:TMA65614 TUT65613:TVW65614 UEP65613:UFS65614 UOL65613:UPO65614 UYH65613:UZK65614 VID65613:VJG65614 VRZ65613:VTC65614 WBV65613:WCY65614 WLR65613:WMU65614 WVN65613:WWQ65614 D131149:AQ131150 JB131149:KE131150 SX131149:UA131150 ACT131149:ADW131150 AMP131149:ANS131150 AWL131149:AXO131150 BGH131149:BHK131150 BQD131149:BRG131150 BZZ131149:CBC131150 CJV131149:CKY131150 CTR131149:CUU131150 DDN131149:DEQ131150 DNJ131149:DOM131150 DXF131149:DYI131150 EHB131149:EIE131150 EQX131149:ESA131150 FAT131149:FBW131150 FKP131149:FLS131150 FUL131149:FVO131150 GEH131149:GFK131150 GOD131149:GPG131150 GXZ131149:GZC131150 HHV131149:HIY131150 HRR131149:HSU131150 IBN131149:ICQ131150 ILJ131149:IMM131150 IVF131149:IWI131150 JFB131149:JGE131150 JOX131149:JQA131150 JYT131149:JZW131150 KIP131149:KJS131150 KSL131149:KTO131150 LCH131149:LDK131150 LMD131149:LNG131150 LVZ131149:LXC131150 MFV131149:MGY131150 MPR131149:MQU131150 MZN131149:NAQ131150 NJJ131149:NKM131150 NTF131149:NUI131150 ODB131149:OEE131150 OMX131149:OOA131150 OWT131149:OXW131150 PGP131149:PHS131150 PQL131149:PRO131150 QAH131149:QBK131150 QKD131149:QLG131150 QTZ131149:QVC131150 RDV131149:REY131150 RNR131149:ROU131150 RXN131149:RYQ131150 SHJ131149:SIM131150 SRF131149:SSI131150 TBB131149:TCE131150 TKX131149:TMA131150 TUT131149:TVW131150 UEP131149:UFS131150 UOL131149:UPO131150 UYH131149:UZK131150 VID131149:VJG131150 VRZ131149:VTC131150 WBV131149:WCY131150 WLR131149:WMU131150 WVN131149:WWQ131150 D196685:AQ196686 JB196685:KE196686 SX196685:UA196686 ACT196685:ADW196686 AMP196685:ANS196686 AWL196685:AXO196686 BGH196685:BHK196686 BQD196685:BRG196686 BZZ196685:CBC196686 CJV196685:CKY196686 CTR196685:CUU196686 DDN196685:DEQ196686 DNJ196685:DOM196686 DXF196685:DYI196686 EHB196685:EIE196686 EQX196685:ESA196686 FAT196685:FBW196686 FKP196685:FLS196686 FUL196685:FVO196686 GEH196685:GFK196686 GOD196685:GPG196686 GXZ196685:GZC196686 HHV196685:HIY196686 HRR196685:HSU196686 IBN196685:ICQ196686 ILJ196685:IMM196686 IVF196685:IWI196686 JFB196685:JGE196686 JOX196685:JQA196686 JYT196685:JZW196686 KIP196685:KJS196686 KSL196685:KTO196686 LCH196685:LDK196686 LMD196685:LNG196686 LVZ196685:LXC196686 MFV196685:MGY196686 MPR196685:MQU196686 MZN196685:NAQ196686 NJJ196685:NKM196686 NTF196685:NUI196686 ODB196685:OEE196686 OMX196685:OOA196686 OWT196685:OXW196686 PGP196685:PHS196686 PQL196685:PRO196686 QAH196685:QBK196686 QKD196685:QLG196686 QTZ196685:QVC196686 RDV196685:REY196686 RNR196685:ROU196686 RXN196685:RYQ196686 SHJ196685:SIM196686 SRF196685:SSI196686 TBB196685:TCE196686 TKX196685:TMA196686 TUT196685:TVW196686 UEP196685:UFS196686 UOL196685:UPO196686 UYH196685:UZK196686 VID196685:VJG196686 VRZ196685:VTC196686 WBV196685:WCY196686 WLR196685:WMU196686 WVN196685:WWQ196686 D262221:AQ262222 JB262221:KE262222 SX262221:UA262222 ACT262221:ADW262222 AMP262221:ANS262222 AWL262221:AXO262222 BGH262221:BHK262222 BQD262221:BRG262222 BZZ262221:CBC262222 CJV262221:CKY262222 CTR262221:CUU262222 DDN262221:DEQ262222 DNJ262221:DOM262222 DXF262221:DYI262222 EHB262221:EIE262222 EQX262221:ESA262222 FAT262221:FBW262222 FKP262221:FLS262222 FUL262221:FVO262222 GEH262221:GFK262222 GOD262221:GPG262222 GXZ262221:GZC262222 HHV262221:HIY262222 HRR262221:HSU262222 IBN262221:ICQ262222 ILJ262221:IMM262222 IVF262221:IWI262222 JFB262221:JGE262222 JOX262221:JQA262222 JYT262221:JZW262222 KIP262221:KJS262222 KSL262221:KTO262222 LCH262221:LDK262222 LMD262221:LNG262222 LVZ262221:LXC262222 MFV262221:MGY262222 MPR262221:MQU262222 MZN262221:NAQ262222 NJJ262221:NKM262222 NTF262221:NUI262222 ODB262221:OEE262222 OMX262221:OOA262222 OWT262221:OXW262222 PGP262221:PHS262222 PQL262221:PRO262222 QAH262221:QBK262222 QKD262221:QLG262222 QTZ262221:QVC262222 RDV262221:REY262222 RNR262221:ROU262222 RXN262221:RYQ262222 SHJ262221:SIM262222 SRF262221:SSI262222 TBB262221:TCE262222 TKX262221:TMA262222 TUT262221:TVW262222 UEP262221:UFS262222 UOL262221:UPO262222 UYH262221:UZK262222 VID262221:VJG262222 VRZ262221:VTC262222 WBV262221:WCY262222 WLR262221:WMU262222 WVN262221:WWQ262222 D327757:AQ327758 JB327757:KE327758 SX327757:UA327758 ACT327757:ADW327758 AMP327757:ANS327758 AWL327757:AXO327758 BGH327757:BHK327758 BQD327757:BRG327758 BZZ327757:CBC327758 CJV327757:CKY327758 CTR327757:CUU327758 DDN327757:DEQ327758 DNJ327757:DOM327758 DXF327757:DYI327758 EHB327757:EIE327758 EQX327757:ESA327758 FAT327757:FBW327758 FKP327757:FLS327758 FUL327757:FVO327758 GEH327757:GFK327758 GOD327757:GPG327758 GXZ327757:GZC327758 HHV327757:HIY327758 HRR327757:HSU327758 IBN327757:ICQ327758 ILJ327757:IMM327758 IVF327757:IWI327758 JFB327757:JGE327758 JOX327757:JQA327758 JYT327757:JZW327758 KIP327757:KJS327758 KSL327757:KTO327758 LCH327757:LDK327758 LMD327757:LNG327758 LVZ327757:LXC327758 MFV327757:MGY327758 MPR327757:MQU327758 MZN327757:NAQ327758 NJJ327757:NKM327758 NTF327757:NUI327758 ODB327757:OEE327758 OMX327757:OOA327758 OWT327757:OXW327758 PGP327757:PHS327758 PQL327757:PRO327758 QAH327757:QBK327758 QKD327757:QLG327758 QTZ327757:QVC327758 RDV327757:REY327758 RNR327757:ROU327758 RXN327757:RYQ327758 SHJ327757:SIM327758 SRF327757:SSI327758 TBB327757:TCE327758 TKX327757:TMA327758 TUT327757:TVW327758 UEP327757:UFS327758 UOL327757:UPO327758 UYH327757:UZK327758 VID327757:VJG327758 VRZ327757:VTC327758 WBV327757:WCY327758 WLR327757:WMU327758 WVN327757:WWQ327758 D393293:AQ393294 JB393293:KE393294 SX393293:UA393294 ACT393293:ADW393294 AMP393293:ANS393294 AWL393293:AXO393294 BGH393293:BHK393294 BQD393293:BRG393294 BZZ393293:CBC393294 CJV393293:CKY393294 CTR393293:CUU393294 DDN393293:DEQ393294 DNJ393293:DOM393294 DXF393293:DYI393294 EHB393293:EIE393294 EQX393293:ESA393294 FAT393293:FBW393294 FKP393293:FLS393294 FUL393293:FVO393294 GEH393293:GFK393294 GOD393293:GPG393294 GXZ393293:GZC393294 HHV393293:HIY393294 HRR393293:HSU393294 IBN393293:ICQ393294 ILJ393293:IMM393294 IVF393293:IWI393294 JFB393293:JGE393294 JOX393293:JQA393294 JYT393293:JZW393294 KIP393293:KJS393294 KSL393293:KTO393294 LCH393293:LDK393294 LMD393293:LNG393294 LVZ393293:LXC393294 MFV393293:MGY393294 MPR393293:MQU393294 MZN393293:NAQ393294 NJJ393293:NKM393294 NTF393293:NUI393294 ODB393293:OEE393294 OMX393293:OOA393294 OWT393293:OXW393294 PGP393293:PHS393294 PQL393293:PRO393294 QAH393293:QBK393294 QKD393293:QLG393294 QTZ393293:QVC393294 RDV393293:REY393294 RNR393293:ROU393294 RXN393293:RYQ393294 SHJ393293:SIM393294 SRF393293:SSI393294 TBB393293:TCE393294 TKX393293:TMA393294 TUT393293:TVW393294 UEP393293:UFS393294 UOL393293:UPO393294 UYH393293:UZK393294 VID393293:VJG393294 VRZ393293:VTC393294 WBV393293:WCY393294 WLR393293:WMU393294 WVN393293:WWQ393294 D458829:AQ458830 JB458829:KE458830 SX458829:UA458830 ACT458829:ADW458830 AMP458829:ANS458830 AWL458829:AXO458830 BGH458829:BHK458830 BQD458829:BRG458830 BZZ458829:CBC458830 CJV458829:CKY458830 CTR458829:CUU458830 DDN458829:DEQ458830 DNJ458829:DOM458830 DXF458829:DYI458830 EHB458829:EIE458830 EQX458829:ESA458830 FAT458829:FBW458830 FKP458829:FLS458830 FUL458829:FVO458830 GEH458829:GFK458830 GOD458829:GPG458830 GXZ458829:GZC458830 HHV458829:HIY458830 HRR458829:HSU458830 IBN458829:ICQ458830 ILJ458829:IMM458830 IVF458829:IWI458830 JFB458829:JGE458830 JOX458829:JQA458830 JYT458829:JZW458830 KIP458829:KJS458830 KSL458829:KTO458830 LCH458829:LDK458830 LMD458829:LNG458830 LVZ458829:LXC458830 MFV458829:MGY458830 MPR458829:MQU458830 MZN458829:NAQ458830 NJJ458829:NKM458830 NTF458829:NUI458830 ODB458829:OEE458830 OMX458829:OOA458830 OWT458829:OXW458830 PGP458829:PHS458830 PQL458829:PRO458830 QAH458829:QBK458830 QKD458829:QLG458830 QTZ458829:QVC458830 RDV458829:REY458830 RNR458829:ROU458830 RXN458829:RYQ458830 SHJ458829:SIM458830 SRF458829:SSI458830 TBB458829:TCE458830 TKX458829:TMA458830 TUT458829:TVW458830 UEP458829:UFS458830 UOL458829:UPO458830 UYH458829:UZK458830 VID458829:VJG458830 VRZ458829:VTC458830 WBV458829:WCY458830 WLR458829:WMU458830 WVN458829:WWQ458830 D524365:AQ524366 JB524365:KE524366 SX524365:UA524366 ACT524365:ADW524366 AMP524365:ANS524366 AWL524365:AXO524366 BGH524365:BHK524366 BQD524365:BRG524366 BZZ524365:CBC524366 CJV524365:CKY524366 CTR524365:CUU524366 DDN524365:DEQ524366 DNJ524365:DOM524366 DXF524365:DYI524366 EHB524365:EIE524366 EQX524365:ESA524366 FAT524365:FBW524366 FKP524365:FLS524366 FUL524365:FVO524366 GEH524365:GFK524366 GOD524365:GPG524366 GXZ524365:GZC524366 HHV524365:HIY524366 HRR524365:HSU524366 IBN524365:ICQ524366 ILJ524365:IMM524366 IVF524365:IWI524366 JFB524365:JGE524366 JOX524365:JQA524366 JYT524365:JZW524366 KIP524365:KJS524366 KSL524365:KTO524366 LCH524365:LDK524366 LMD524365:LNG524366 LVZ524365:LXC524366 MFV524365:MGY524366 MPR524365:MQU524366 MZN524365:NAQ524366 NJJ524365:NKM524366 NTF524365:NUI524366 ODB524365:OEE524366 OMX524365:OOA524366 OWT524365:OXW524366 PGP524365:PHS524366 PQL524365:PRO524366 QAH524365:QBK524366 QKD524365:QLG524366 QTZ524365:QVC524366 RDV524365:REY524366 RNR524365:ROU524366 RXN524365:RYQ524366 SHJ524365:SIM524366 SRF524365:SSI524366 TBB524365:TCE524366 TKX524365:TMA524366 TUT524365:TVW524366 UEP524365:UFS524366 UOL524365:UPO524366 UYH524365:UZK524366 VID524365:VJG524366 VRZ524365:VTC524366 WBV524365:WCY524366 WLR524365:WMU524366 WVN524365:WWQ524366 D589901:AQ589902 JB589901:KE589902 SX589901:UA589902 ACT589901:ADW589902 AMP589901:ANS589902 AWL589901:AXO589902 BGH589901:BHK589902 BQD589901:BRG589902 BZZ589901:CBC589902 CJV589901:CKY589902 CTR589901:CUU589902 DDN589901:DEQ589902 DNJ589901:DOM589902 DXF589901:DYI589902 EHB589901:EIE589902 EQX589901:ESA589902 FAT589901:FBW589902 FKP589901:FLS589902 FUL589901:FVO589902 GEH589901:GFK589902 GOD589901:GPG589902 GXZ589901:GZC589902 HHV589901:HIY589902 HRR589901:HSU589902 IBN589901:ICQ589902 ILJ589901:IMM589902 IVF589901:IWI589902 JFB589901:JGE589902 JOX589901:JQA589902 JYT589901:JZW589902 KIP589901:KJS589902 KSL589901:KTO589902 LCH589901:LDK589902 LMD589901:LNG589902 LVZ589901:LXC589902 MFV589901:MGY589902 MPR589901:MQU589902 MZN589901:NAQ589902 NJJ589901:NKM589902 NTF589901:NUI589902 ODB589901:OEE589902 OMX589901:OOA589902 OWT589901:OXW589902 PGP589901:PHS589902 PQL589901:PRO589902 QAH589901:QBK589902 QKD589901:QLG589902 QTZ589901:QVC589902 RDV589901:REY589902 RNR589901:ROU589902 RXN589901:RYQ589902 SHJ589901:SIM589902 SRF589901:SSI589902 TBB589901:TCE589902 TKX589901:TMA589902 TUT589901:TVW589902 UEP589901:UFS589902 UOL589901:UPO589902 UYH589901:UZK589902 VID589901:VJG589902 VRZ589901:VTC589902 WBV589901:WCY589902 WLR589901:WMU589902 WVN589901:WWQ589902 D655437:AQ655438 JB655437:KE655438 SX655437:UA655438 ACT655437:ADW655438 AMP655437:ANS655438 AWL655437:AXO655438 BGH655437:BHK655438 BQD655437:BRG655438 BZZ655437:CBC655438 CJV655437:CKY655438 CTR655437:CUU655438 DDN655437:DEQ655438 DNJ655437:DOM655438 DXF655437:DYI655438 EHB655437:EIE655438 EQX655437:ESA655438 FAT655437:FBW655438 FKP655437:FLS655438 FUL655437:FVO655438 GEH655437:GFK655438 GOD655437:GPG655438 GXZ655437:GZC655438 HHV655437:HIY655438 HRR655437:HSU655438 IBN655437:ICQ655438 ILJ655437:IMM655438 IVF655437:IWI655438 JFB655437:JGE655438 JOX655437:JQA655438 JYT655437:JZW655438 KIP655437:KJS655438 KSL655437:KTO655438 LCH655437:LDK655438 LMD655437:LNG655438 LVZ655437:LXC655438 MFV655437:MGY655438 MPR655437:MQU655438 MZN655437:NAQ655438 NJJ655437:NKM655438 NTF655437:NUI655438 ODB655437:OEE655438 OMX655437:OOA655438 OWT655437:OXW655438 PGP655437:PHS655438 PQL655437:PRO655438 QAH655437:QBK655438 QKD655437:QLG655438 QTZ655437:QVC655438 RDV655437:REY655438 RNR655437:ROU655438 RXN655437:RYQ655438 SHJ655437:SIM655438 SRF655437:SSI655438 TBB655437:TCE655438 TKX655437:TMA655438 TUT655437:TVW655438 UEP655437:UFS655438 UOL655437:UPO655438 UYH655437:UZK655438 VID655437:VJG655438 VRZ655437:VTC655438 WBV655437:WCY655438 WLR655437:WMU655438 WVN655437:WWQ655438 D720973:AQ720974 JB720973:KE720974 SX720973:UA720974 ACT720973:ADW720974 AMP720973:ANS720974 AWL720973:AXO720974 BGH720973:BHK720974 BQD720973:BRG720974 BZZ720973:CBC720974 CJV720973:CKY720974 CTR720973:CUU720974 DDN720973:DEQ720974 DNJ720973:DOM720974 DXF720973:DYI720974 EHB720973:EIE720974 EQX720973:ESA720974 FAT720973:FBW720974 FKP720973:FLS720974 FUL720973:FVO720974 GEH720973:GFK720974 GOD720973:GPG720974 GXZ720973:GZC720974 HHV720973:HIY720974 HRR720973:HSU720974 IBN720973:ICQ720974 ILJ720973:IMM720974 IVF720973:IWI720974 JFB720973:JGE720974 JOX720973:JQA720974 JYT720973:JZW720974 KIP720973:KJS720974 KSL720973:KTO720974 LCH720973:LDK720974 LMD720973:LNG720974 LVZ720973:LXC720974 MFV720973:MGY720974 MPR720973:MQU720974 MZN720973:NAQ720974 NJJ720973:NKM720974 NTF720973:NUI720974 ODB720973:OEE720974 OMX720973:OOA720974 OWT720973:OXW720974 PGP720973:PHS720974 PQL720973:PRO720974 QAH720973:QBK720974 QKD720973:QLG720974 QTZ720973:QVC720974 RDV720973:REY720974 RNR720973:ROU720974 RXN720973:RYQ720974 SHJ720973:SIM720974 SRF720973:SSI720974 TBB720973:TCE720974 TKX720973:TMA720974 TUT720973:TVW720974 UEP720973:UFS720974 UOL720973:UPO720974 UYH720973:UZK720974 VID720973:VJG720974 VRZ720973:VTC720974 WBV720973:WCY720974 WLR720973:WMU720974 WVN720973:WWQ720974 D786509:AQ786510 JB786509:KE786510 SX786509:UA786510 ACT786509:ADW786510 AMP786509:ANS786510 AWL786509:AXO786510 BGH786509:BHK786510 BQD786509:BRG786510 BZZ786509:CBC786510 CJV786509:CKY786510 CTR786509:CUU786510 DDN786509:DEQ786510 DNJ786509:DOM786510 DXF786509:DYI786510 EHB786509:EIE786510 EQX786509:ESA786510 FAT786509:FBW786510 FKP786509:FLS786510 FUL786509:FVO786510 GEH786509:GFK786510 GOD786509:GPG786510 GXZ786509:GZC786510 HHV786509:HIY786510 HRR786509:HSU786510 IBN786509:ICQ786510 ILJ786509:IMM786510 IVF786509:IWI786510 JFB786509:JGE786510 JOX786509:JQA786510 JYT786509:JZW786510 KIP786509:KJS786510 KSL786509:KTO786510 LCH786509:LDK786510 LMD786509:LNG786510 LVZ786509:LXC786510 MFV786509:MGY786510 MPR786509:MQU786510 MZN786509:NAQ786510 NJJ786509:NKM786510 NTF786509:NUI786510 ODB786509:OEE786510 OMX786509:OOA786510 OWT786509:OXW786510 PGP786509:PHS786510 PQL786509:PRO786510 QAH786509:QBK786510 QKD786509:QLG786510 QTZ786509:QVC786510 RDV786509:REY786510 RNR786509:ROU786510 RXN786509:RYQ786510 SHJ786509:SIM786510 SRF786509:SSI786510 TBB786509:TCE786510 TKX786509:TMA786510 TUT786509:TVW786510 UEP786509:UFS786510 UOL786509:UPO786510 UYH786509:UZK786510 VID786509:VJG786510 VRZ786509:VTC786510 WBV786509:WCY786510 WLR786509:WMU786510 WVN786509:WWQ786510 D852045:AQ852046 JB852045:KE852046 SX852045:UA852046 ACT852045:ADW852046 AMP852045:ANS852046 AWL852045:AXO852046 BGH852045:BHK852046 BQD852045:BRG852046 BZZ852045:CBC852046 CJV852045:CKY852046 CTR852045:CUU852046 DDN852045:DEQ852046 DNJ852045:DOM852046 DXF852045:DYI852046 EHB852045:EIE852046 EQX852045:ESA852046 FAT852045:FBW852046 FKP852045:FLS852046 FUL852045:FVO852046 GEH852045:GFK852046 GOD852045:GPG852046 GXZ852045:GZC852046 HHV852045:HIY852046 HRR852045:HSU852046 IBN852045:ICQ852046 ILJ852045:IMM852046 IVF852045:IWI852046 JFB852045:JGE852046 JOX852045:JQA852046 JYT852045:JZW852046 KIP852045:KJS852046 KSL852045:KTO852046 LCH852045:LDK852046 LMD852045:LNG852046 LVZ852045:LXC852046 MFV852045:MGY852046 MPR852045:MQU852046 MZN852045:NAQ852046 NJJ852045:NKM852046 NTF852045:NUI852046 ODB852045:OEE852046 OMX852045:OOA852046 OWT852045:OXW852046 PGP852045:PHS852046 PQL852045:PRO852046 QAH852045:QBK852046 QKD852045:QLG852046 QTZ852045:QVC852046 RDV852045:REY852046 RNR852045:ROU852046 RXN852045:RYQ852046 SHJ852045:SIM852046 SRF852045:SSI852046 TBB852045:TCE852046 TKX852045:TMA852046 TUT852045:TVW852046 UEP852045:UFS852046 UOL852045:UPO852046 UYH852045:UZK852046 VID852045:VJG852046 VRZ852045:VTC852046 WBV852045:WCY852046 WLR852045:WMU852046 WVN852045:WWQ852046 D917581:AQ917582 JB917581:KE917582 SX917581:UA917582 ACT917581:ADW917582 AMP917581:ANS917582 AWL917581:AXO917582 BGH917581:BHK917582 BQD917581:BRG917582 BZZ917581:CBC917582 CJV917581:CKY917582 CTR917581:CUU917582 DDN917581:DEQ917582 DNJ917581:DOM917582 DXF917581:DYI917582 EHB917581:EIE917582 EQX917581:ESA917582 FAT917581:FBW917582 FKP917581:FLS917582 FUL917581:FVO917582 GEH917581:GFK917582 GOD917581:GPG917582 GXZ917581:GZC917582 HHV917581:HIY917582 HRR917581:HSU917582 IBN917581:ICQ917582 ILJ917581:IMM917582 IVF917581:IWI917582 JFB917581:JGE917582 JOX917581:JQA917582 JYT917581:JZW917582 KIP917581:KJS917582 KSL917581:KTO917582 LCH917581:LDK917582 LMD917581:LNG917582 LVZ917581:LXC917582 MFV917581:MGY917582 MPR917581:MQU917582 MZN917581:NAQ917582 NJJ917581:NKM917582 NTF917581:NUI917582 ODB917581:OEE917582 OMX917581:OOA917582 OWT917581:OXW917582 PGP917581:PHS917582 PQL917581:PRO917582 QAH917581:QBK917582 QKD917581:QLG917582 QTZ917581:QVC917582 RDV917581:REY917582 RNR917581:ROU917582 RXN917581:RYQ917582 SHJ917581:SIM917582 SRF917581:SSI917582 TBB917581:TCE917582 TKX917581:TMA917582 TUT917581:TVW917582 UEP917581:UFS917582 UOL917581:UPO917582 UYH917581:UZK917582 VID917581:VJG917582 VRZ917581:VTC917582 WBV917581:WCY917582 WLR917581:WMU917582 WVN917581:WWQ917582 D983117:AQ983118 JB983117:KE983118 SX983117:UA983118 ACT983117:ADW983118 AMP983117:ANS983118 AWL983117:AXO983118 BGH983117:BHK983118 BQD983117:BRG983118 BZZ983117:CBC983118 CJV983117:CKY983118 CTR983117:CUU983118 DDN983117:DEQ983118 DNJ983117:DOM983118 DXF983117:DYI983118 EHB983117:EIE983118 EQX983117:ESA983118 FAT983117:FBW983118 FKP983117:FLS983118 FUL983117:FVO983118 GEH983117:GFK983118 GOD983117:GPG983118 GXZ983117:GZC983118 HHV983117:HIY983118 HRR983117:HSU983118 IBN983117:ICQ983118 ILJ983117:IMM983118 IVF983117:IWI983118 JFB983117:JGE983118 JOX983117:JQA983118 JYT983117:JZW983118 KIP983117:KJS983118 KSL983117:KTO983118 LCH983117:LDK983118 LMD983117:LNG983118 LVZ983117:LXC983118 MFV983117:MGY983118 MPR983117:MQU983118 MZN983117:NAQ983118 NJJ983117:NKM983118 NTF983117:NUI983118 ODB983117:OEE983118 OMX983117:OOA983118 OWT983117:OXW983118 PGP983117:PHS983118 PQL983117:PRO983118 QAH983117:QBK983118 QKD983117:QLG983118 QTZ983117:QVC983118 RDV983117:REY983118 RNR983117:ROU983118 RXN983117:RYQ983118 SHJ983117:SIM983118 SRF983117:SSI983118 TBB983117:TCE983118 TKX983117:TMA983118 TUT983117:TVW983118 UEP983117:UFS983118 UOL983117:UPO983118 UYH983117:UZK983118 VID983117:VJG983118 VRZ983117:VTC983118 WBV983117:WCY983118 WLR983117:WMU983118 WVN983117:WWQ983118 PQL112:PRO121 D65619:AQ65620 JB65619:KE65620 SX65619:UA65620 ACT65619:ADW65620 AMP65619:ANS65620 AWL65619:AXO65620 BGH65619:BHK65620 BQD65619:BRG65620 BZZ65619:CBC65620 CJV65619:CKY65620 CTR65619:CUU65620 DDN65619:DEQ65620 DNJ65619:DOM65620 DXF65619:DYI65620 EHB65619:EIE65620 EQX65619:ESA65620 FAT65619:FBW65620 FKP65619:FLS65620 FUL65619:FVO65620 GEH65619:GFK65620 GOD65619:GPG65620 GXZ65619:GZC65620 HHV65619:HIY65620 HRR65619:HSU65620 IBN65619:ICQ65620 ILJ65619:IMM65620 IVF65619:IWI65620 JFB65619:JGE65620 JOX65619:JQA65620 JYT65619:JZW65620 KIP65619:KJS65620 KSL65619:KTO65620 LCH65619:LDK65620 LMD65619:LNG65620 LVZ65619:LXC65620 MFV65619:MGY65620 MPR65619:MQU65620 MZN65619:NAQ65620 NJJ65619:NKM65620 NTF65619:NUI65620 ODB65619:OEE65620 OMX65619:OOA65620 OWT65619:OXW65620 PGP65619:PHS65620 PQL65619:PRO65620 QAH65619:QBK65620 QKD65619:QLG65620 QTZ65619:QVC65620 RDV65619:REY65620 RNR65619:ROU65620 RXN65619:RYQ65620 SHJ65619:SIM65620 SRF65619:SSI65620 TBB65619:TCE65620 TKX65619:TMA65620 TUT65619:TVW65620 UEP65619:UFS65620 UOL65619:UPO65620 UYH65619:UZK65620 VID65619:VJG65620 VRZ65619:VTC65620 WBV65619:WCY65620 WLR65619:WMU65620 WVN65619:WWQ65620 D131155:AQ131156 JB131155:KE131156 SX131155:UA131156 ACT131155:ADW131156 AMP131155:ANS131156 AWL131155:AXO131156 BGH131155:BHK131156 BQD131155:BRG131156 BZZ131155:CBC131156 CJV131155:CKY131156 CTR131155:CUU131156 DDN131155:DEQ131156 DNJ131155:DOM131156 DXF131155:DYI131156 EHB131155:EIE131156 EQX131155:ESA131156 FAT131155:FBW131156 FKP131155:FLS131156 FUL131155:FVO131156 GEH131155:GFK131156 GOD131155:GPG131156 GXZ131155:GZC131156 HHV131155:HIY131156 HRR131155:HSU131156 IBN131155:ICQ131156 ILJ131155:IMM131156 IVF131155:IWI131156 JFB131155:JGE131156 JOX131155:JQA131156 JYT131155:JZW131156 KIP131155:KJS131156 KSL131155:KTO131156 LCH131155:LDK131156 LMD131155:LNG131156 LVZ131155:LXC131156 MFV131155:MGY131156 MPR131155:MQU131156 MZN131155:NAQ131156 NJJ131155:NKM131156 NTF131155:NUI131156 ODB131155:OEE131156 OMX131155:OOA131156 OWT131155:OXW131156 PGP131155:PHS131156 PQL131155:PRO131156 QAH131155:QBK131156 QKD131155:QLG131156 QTZ131155:QVC131156 RDV131155:REY131156 RNR131155:ROU131156 RXN131155:RYQ131156 SHJ131155:SIM131156 SRF131155:SSI131156 TBB131155:TCE131156 TKX131155:TMA131156 TUT131155:TVW131156 UEP131155:UFS131156 UOL131155:UPO131156 UYH131155:UZK131156 VID131155:VJG131156 VRZ131155:VTC131156 WBV131155:WCY131156 WLR131155:WMU131156 WVN131155:WWQ131156 D196691:AQ196692 JB196691:KE196692 SX196691:UA196692 ACT196691:ADW196692 AMP196691:ANS196692 AWL196691:AXO196692 BGH196691:BHK196692 BQD196691:BRG196692 BZZ196691:CBC196692 CJV196691:CKY196692 CTR196691:CUU196692 DDN196691:DEQ196692 DNJ196691:DOM196692 DXF196691:DYI196692 EHB196691:EIE196692 EQX196691:ESA196692 FAT196691:FBW196692 FKP196691:FLS196692 FUL196691:FVO196692 GEH196691:GFK196692 GOD196691:GPG196692 GXZ196691:GZC196692 HHV196691:HIY196692 HRR196691:HSU196692 IBN196691:ICQ196692 ILJ196691:IMM196692 IVF196691:IWI196692 JFB196691:JGE196692 JOX196691:JQA196692 JYT196691:JZW196692 KIP196691:KJS196692 KSL196691:KTO196692 LCH196691:LDK196692 LMD196691:LNG196692 LVZ196691:LXC196692 MFV196691:MGY196692 MPR196691:MQU196692 MZN196691:NAQ196692 NJJ196691:NKM196692 NTF196691:NUI196692 ODB196691:OEE196692 OMX196691:OOA196692 OWT196691:OXW196692 PGP196691:PHS196692 PQL196691:PRO196692 QAH196691:QBK196692 QKD196691:QLG196692 QTZ196691:QVC196692 RDV196691:REY196692 RNR196691:ROU196692 RXN196691:RYQ196692 SHJ196691:SIM196692 SRF196691:SSI196692 TBB196691:TCE196692 TKX196691:TMA196692 TUT196691:TVW196692 UEP196691:UFS196692 UOL196691:UPO196692 UYH196691:UZK196692 VID196691:VJG196692 VRZ196691:VTC196692 WBV196691:WCY196692 WLR196691:WMU196692 WVN196691:WWQ196692 D262227:AQ262228 JB262227:KE262228 SX262227:UA262228 ACT262227:ADW262228 AMP262227:ANS262228 AWL262227:AXO262228 BGH262227:BHK262228 BQD262227:BRG262228 BZZ262227:CBC262228 CJV262227:CKY262228 CTR262227:CUU262228 DDN262227:DEQ262228 DNJ262227:DOM262228 DXF262227:DYI262228 EHB262227:EIE262228 EQX262227:ESA262228 FAT262227:FBW262228 FKP262227:FLS262228 FUL262227:FVO262228 GEH262227:GFK262228 GOD262227:GPG262228 GXZ262227:GZC262228 HHV262227:HIY262228 HRR262227:HSU262228 IBN262227:ICQ262228 ILJ262227:IMM262228 IVF262227:IWI262228 JFB262227:JGE262228 JOX262227:JQA262228 JYT262227:JZW262228 KIP262227:KJS262228 KSL262227:KTO262228 LCH262227:LDK262228 LMD262227:LNG262228 LVZ262227:LXC262228 MFV262227:MGY262228 MPR262227:MQU262228 MZN262227:NAQ262228 NJJ262227:NKM262228 NTF262227:NUI262228 ODB262227:OEE262228 OMX262227:OOA262228 OWT262227:OXW262228 PGP262227:PHS262228 PQL262227:PRO262228 QAH262227:QBK262228 QKD262227:QLG262228 QTZ262227:QVC262228 RDV262227:REY262228 RNR262227:ROU262228 RXN262227:RYQ262228 SHJ262227:SIM262228 SRF262227:SSI262228 TBB262227:TCE262228 TKX262227:TMA262228 TUT262227:TVW262228 UEP262227:UFS262228 UOL262227:UPO262228 UYH262227:UZK262228 VID262227:VJG262228 VRZ262227:VTC262228 WBV262227:WCY262228 WLR262227:WMU262228 WVN262227:WWQ262228 D327763:AQ327764 JB327763:KE327764 SX327763:UA327764 ACT327763:ADW327764 AMP327763:ANS327764 AWL327763:AXO327764 BGH327763:BHK327764 BQD327763:BRG327764 BZZ327763:CBC327764 CJV327763:CKY327764 CTR327763:CUU327764 DDN327763:DEQ327764 DNJ327763:DOM327764 DXF327763:DYI327764 EHB327763:EIE327764 EQX327763:ESA327764 FAT327763:FBW327764 FKP327763:FLS327764 FUL327763:FVO327764 GEH327763:GFK327764 GOD327763:GPG327764 GXZ327763:GZC327764 HHV327763:HIY327764 HRR327763:HSU327764 IBN327763:ICQ327764 ILJ327763:IMM327764 IVF327763:IWI327764 JFB327763:JGE327764 JOX327763:JQA327764 JYT327763:JZW327764 KIP327763:KJS327764 KSL327763:KTO327764 LCH327763:LDK327764 LMD327763:LNG327764 LVZ327763:LXC327764 MFV327763:MGY327764 MPR327763:MQU327764 MZN327763:NAQ327764 NJJ327763:NKM327764 NTF327763:NUI327764 ODB327763:OEE327764 OMX327763:OOA327764 OWT327763:OXW327764 PGP327763:PHS327764 PQL327763:PRO327764 QAH327763:QBK327764 QKD327763:QLG327764 QTZ327763:QVC327764 RDV327763:REY327764 RNR327763:ROU327764 RXN327763:RYQ327764 SHJ327763:SIM327764 SRF327763:SSI327764 TBB327763:TCE327764 TKX327763:TMA327764 TUT327763:TVW327764 UEP327763:UFS327764 UOL327763:UPO327764 UYH327763:UZK327764 VID327763:VJG327764 VRZ327763:VTC327764 WBV327763:WCY327764 WLR327763:WMU327764 WVN327763:WWQ327764 D393299:AQ393300 JB393299:KE393300 SX393299:UA393300 ACT393299:ADW393300 AMP393299:ANS393300 AWL393299:AXO393300 BGH393299:BHK393300 BQD393299:BRG393300 BZZ393299:CBC393300 CJV393299:CKY393300 CTR393299:CUU393300 DDN393299:DEQ393300 DNJ393299:DOM393300 DXF393299:DYI393300 EHB393299:EIE393300 EQX393299:ESA393300 FAT393299:FBW393300 FKP393299:FLS393300 FUL393299:FVO393300 GEH393299:GFK393300 GOD393299:GPG393300 GXZ393299:GZC393300 HHV393299:HIY393300 HRR393299:HSU393300 IBN393299:ICQ393300 ILJ393299:IMM393300 IVF393299:IWI393300 JFB393299:JGE393300 JOX393299:JQA393300 JYT393299:JZW393300 KIP393299:KJS393300 KSL393299:KTO393300 LCH393299:LDK393300 LMD393299:LNG393300 LVZ393299:LXC393300 MFV393299:MGY393300 MPR393299:MQU393300 MZN393299:NAQ393300 NJJ393299:NKM393300 NTF393299:NUI393300 ODB393299:OEE393300 OMX393299:OOA393300 OWT393299:OXW393300 PGP393299:PHS393300 PQL393299:PRO393300 QAH393299:QBK393300 QKD393299:QLG393300 QTZ393299:QVC393300 RDV393299:REY393300 RNR393299:ROU393300 RXN393299:RYQ393300 SHJ393299:SIM393300 SRF393299:SSI393300 TBB393299:TCE393300 TKX393299:TMA393300 TUT393299:TVW393300 UEP393299:UFS393300 UOL393299:UPO393300 UYH393299:UZK393300 VID393299:VJG393300 VRZ393299:VTC393300 WBV393299:WCY393300 WLR393299:WMU393300 WVN393299:WWQ393300 D458835:AQ458836 JB458835:KE458836 SX458835:UA458836 ACT458835:ADW458836 AMP458835:ANS458836 AWL458835:AXO458836 BGH458835:BHK458836 BQD458835:BRG458836 BZZ458835:CBC458836 CJV458835:CKY458836 CTR458835:CUU458836 DDN458835:DEQ458836 DNJ458835:DOM458836 DXF458835:DYI458836 EHB458835:EIE458836 EQX458835:ESA458836 FAT458835:FBW458836 FKP458835:FLS458836 FUL458835:FVO458836 GEH458835:GFK458836 GOD458835:GPG458836 GXZ458835:GZC458836 HHV458835:HIY458836 HRR458835:HSU458836 IBN458835:ICQ458836 ILJ458835:IMM458836 IVF458835:IWI458836 JFB458835:JGE458836 JOX458835:JQA458836 JYT458835:JZW458836 KIP458835:KJS458836 KSL458835:KTO458836 LCH458835:LDK458836 LMD458835:LNG458836 LVZ458835:LXC458836 MFV458835:MGY458836 MPR458835:MQU458836 MZN458835:NAQ458836 NJJ458835:NKM458836 NTF458835:NUI458836 ODB458835:OEE458836 OMX458835:OOA458836 OWT458835:OXW458836 PGP458835:PHS458836 PQL458835:PRO458836 QAH458835:QBK458836 QKD458835:QLG458836 QTZ458835:QVC458836 RDV458835:REY458836 RNR458835:ROU458836 RXN458835:RYQ458836 SHJ458835:SIM458836 SRF458835:SSI458836 TBB458835:TCE458836 TKX458835:TMA458836 TUT458835:TVW458836 UEP458835:UFS458836 UOL458835:UPO458836 UYH458835:UZK458836 VID458835:VJG458836 VRZ458835:VTC458836 WBV458835:WCY458836 WLR458835:WMU458836 WVN458835:WWQ458836 D524371:AQ524372 JB524371:KE524372 SX524371:UA524372 ACT524371:ADW524372 AMP524371:ANS524372 AWL524371:AXO524372 BGH524371:BHK524372 BQD524371:BRG524372 BZZ524371:CBC524372 CJV524371:CKY524372 CTR524371:CUU524372 DDN524371:DEQ524372 DNJ524371:DOM524372 DXF524371:DYI524372 EHB524371:EIE524372 EQX524371:ESA524372 FAT524371:FBW524372 FKP524371:FLS524372 FUL524371:FVO524372 GEH524371:GFK524372 GOD524371:GPG524372 GXZ524371:GZC524372 HHV524371:HIY524372 HRR524371:HSU524372 IBN524371:ICQ524372 ILJ524371:IMM524372 IVF524371:IWI524372 JFB524371:JGE524372 JOX524371:JQA524372 JYT524371:JZW524372 KIP524371:KJS524372 KSL524371:KTO524372 LCH524371:LDK524372 LMD524371:LNG524372 LVZ524371:LXC524372 MFV524371:MGY524372 MPR524371:MQU524372 MZN524371:NAQ524372 NJJ524371:NKM524372 NTF524371:NUI524372 ODB524371:OEE524372 OMX524371:OOA524372 OWT524371:OXW524372 PGP524371:PHS524372 PQL524371:PRO524372 QAH524371:QBK524372 QKD524371:QLG524372 QTZ524371:QVC524372 RDV524371:REY524372 RNR524371:ROU524372 RXN524371:RYQ524372 SHJ524371:SIM524372 SRF524371:SSI524372 TBB524371:TCE524372 TKX524371:TMA524372 TUT524371:TVW524372 UEP524371:UFS524372 UOL524371:UPO524372 UYH524371:UZK524372 VID524371:VJG524372 VRZ524371:VTC524372 WBV524371:WCY524372 WLR524371:WMU524372 WVN524371:WWQ524372 D589907:AQ589908 JB589907:KE589908 SX589907:UA589908 ACT589907:ADW589908 AMP589907:ANS589908 AWL589907:AXO589908 BGH589907:BHK589908 BQD589907:BRG589908 BZZ589907:CBC589908 CJV589907:CKY589908 CTR589907:CUU589908 DDN589907:DEQ589908 DNJ589907:DOM589908 DXF589907:DYI589908 EHB589907:EIE589908 EQX589907:ESA589908 FAT589907:FBW589908 FKP589907:FLS589908 FUL589907:FVO589908 GEH589907:GFK589908 GOD589907:GPG589908 GXZ589907:GZC589908 HHV589907:HIY589908 HRR589907:HSU589908 IBN589907:ICQ589908 ILJ589907:IMM589908 IVF589907:IWI589908 JFB589907:JGE589908 JOX589907:JQA589908 JYT589907:JZW589908 KIP589907:KJS589908 KSL589907:KTO589908 LCH589907:LDK589908 LMD589907:LNG589908 LVZ589907:LXC589908 MFV589907:MGY589908 MPR589907:MQU589908 MZN589907:NAQ589908 NJJ589907:NKM589908 NTF589907:NUI589908 ODB589907:OEE589908 OMX589907:OOA589908 OWT589907:OXW589908 PGP589907:PHS589908 PQL589907:PRO589908 QAH589907:QBK589908 QKD589907:QLG589908 QTZ589907:QVC589908 RDV589907:REY589908 RNR589907:ROU589908 RXN589907:RYQ589908 SHJ589907:SIM589908 SRF589907:SSI589908 TBB589907:TCE589908 TKX589907:TMA589908 TUT589907:TVW589908 UEP589907:UFS589908 UOL589907:UPO589908 UYH589907:UZK589908 VID589907:VJG589908 VRZ589907:VTC589908 WBV589907:WCY589908 WLR589907:WMU589908 WVN589907:WWQ589908 D655443:AQ655444 JB655443:KE655444 SX655443:UA655444 ACT655443:ADW655444 AMP655443:ANS655444 AWL655443:AXO655444 BGH655443:BHK655444 BQD655443:BRG655444 BZZ655443:CBC655444 CJV655443:CKY655444 CTR655443:CUU655444 DDN655443:DEQ655444 DNJ655443:DOM655444 DXF655443:DYI655444 EHB655443:EIE655444 EQX655443:ESA655444 FAT655443:FBW655444 FKP655443:FLS655444 FUL655443:FVO655444 GEH655443:GFK655444 GOD655443:GPG655444 GXZ655443:GZC655444 HHV655443:HIY655444 HRR655443:HSU655444 IBN655443:ICQ655444 ILJ655443:IMM655444 IVF655443:IWI655444 JFB655443:JGE655444 JOX655443:JQA655444 JYT655443:JZW655444 KIP655443:KJS655444 KSL655443:KTO655444 LCH655443:LDK655444 LMD655443:LNG655444 LVZ655443:LXC655444 MFV655443:MGY655444 MPR655443:MQU655444 MZN655443:NAQ655444 NJJ655443:NKM655444 NTF655443:NUI655444 ODB655443:OEE655444 OMX655443:OOA655444 OWT655443:OXW655444 PGP655443:PHS655444 PQL655443:PRO655444 QAH655443:QBK655444 QKD655443:QLG655444 QTZ655443:QVC655444 RDV655443:REY655444 RNR655443:ROU655444 RXN655443:RYQ655444 SHJ655443:SIM655444 SRF655443:SSI655444 TBB655443:TCE655444 TKX655443:TMA655444 TUT655443:TVW655444 UEP655443:UFS655444 UOL655443:UPO655444 UYH655443:UZK655444 VID655443:VJG655444 VRZ655443:VTC655444 WBV655443:WCY655444 WLR655443:WMU655444 WVN655443:WWQ655444 D720979:AQ720980 JB720979:KE720980 SX720979:UA720980 ACT720979:ADW720980 AMP720979:ANS720980 AWL720979:AXO720980 BGH720979:BHK720980 BQD720979:BRG720980 BZZ720979:CBC720980 CJV720979:CKY720980 CTR720979:CUU720980 DDN720979:DEQ720980 DNJ720979:DOM720980 DXF720979:DYI720980 EHB720979:EIE720980 EQX720979:ESA720980 FAT720979:FBW720980 FKP720979:FLS720980 FUL720979:FVO720980 GEH720979:GFK720980 GOD720979:GPG720980 GXZ720979:GZC720980 HHV720979:HIY720980 HRR720979:HSU720980 IBN720979:ICQ720980 ILJ720979:IMM720980 IVF720979:IWI720980 JFB720979:JGE720980 JOX720979:JQA720980 JYT720979:JZW720980 KIP720979:KJS720980 KSL720979:KTO720980 LCH720979:LDK720980 LMD720979:LNG720980 LVZ720979:LXC720980 MFV720979:MGY720980 MPR720979:MQU720980 MZN720979:NAQ720980 NJJ720979:NKM720980 NTF720979:NUI720980 ODB720979:OEE720980 OMX720979:OOA720980 OWT720979:OXW720980 PGP720979:PHS720980 PQL720979:PRO720980 QAH720979:QBK720980 QKD720979:QLG720980 QTZ720979:QVC720980 RDV720979:REY720980 RNR720979:ROU720980 RXN720979:RYQ720980 SHJ720979:SIM720980 SRF720979:SSI720980 TBB720979:TCE720980 TKX720979:TMA720980 TUT720979:TVW720980 UEP720979:UFS720980 UOL720979:UPO720980 UYH720979:UZK720980 VID720979:VJG720980 VRZ720979:VTC720980 WBV720979:WCY720980 WLR720979:WMU720980 WVN720979:WWQ720980 D786515:AQ786516 JB786515:KE786516 SX786515:UA786516 ACT786515:ADW786516 AMP786515:ANS786516 AWL786515:AXO786516 BGH786515:BHK786516 BQD786515:BRG786516 BZZ786515:CBC786516 CJV786515:CKY786516 CTR786515:CUU786516 DDN786515:DEQ786516 DNJ786515:DOM786516 DXF786515:DYI786516 EHB786515:EIE786516 EQX786515:ESA786516 FAT786515:FBW786516 FKP786515:FLS786516 FUL786515:FVO786516 GEH786515:GFK786516 GOD786515:GPG786516 GXZ786515:GZC786516 HHV786515:HIY786516 HRR786515:HSU786516 IBN786515:ICQ786516 ILJ786515:IMM786516 IVF786515:IWI786516 JFB786515:JGE786516 JOX786515:JQA786516 JYT786515:JZW786516 KIP786515:KJS786516 KSL786515:KTO786516 LCH786515:LDK786516 LMD786515:LNG786516 LVZ786515:LXC786516 MFV786515:MGY786516 MPR786515:MQU786516 MZN786515:NAQ786516 NJJ786515:NKM786516 NTF786515:NUI786516 ODB786515:OEE786516 OMX786515:OOA786516 OWT786515:OXW786516 PGP786515:PHS786516 PQL786515:PRO786516 QAH786515:QBK786516 QKD786515:QLG786516 QTZ786515:QVC786516 RDV786515:REY786516 RNR786515:ROU786516 RXN786515:RYQ786516 SHJ786515:SIM786516 SRF786515:SSI786516 TBB786515:TCE786516 TKX786515:TMA786516 TUT786515:TVW786516 UEP786515:UFS786516 UOL786515:UPO786516 UYH786515:UZK786516 VID786515:VJG786516 VRZ786515:VTC786516 WBV786515:WCY786516 WLR786515:WMU786516 WVN786515:WWQ786516 D852051:AQ852052 JB852051:KE852052 SX852051:UA852052 ACT852051:ADW852052 AMP852051:ANS852052 AWL852051:AXO852052 BGH852051:BHK852052 BQD852051:BRG852052 BZZ852051:CBC852052 CJV852051:CKY852052 CTR852051:CUU852052 DDN852051:DEQ852052 DNJ852051:DOM852052 DXF852051:DYI852052 EHB852051:EIE852052 EQX852051:ESA852052 FAT852051:FBW852052 FKP852051:FLS852052 FUL852051:FVO852052 GEH852051:GFK852052 GOD852051:GPG852052 GXZ852051:GZC852052 HHV852051:HIY852052 HRR852051:HSU852052 IBN852051:ICQ852052 ILJ852051:IMM852052 IVF852051:IWI852052 JFB852051:JGE852052 JOX852051:JQA852052 JYT852051:JZW852052 KIP852051:KJS852052 KSL852051:KTO852052 LCH852051:LDK852052 LMD852051:LNG852052 LVZ852051:LXC852052 MFV852051:MGY852052 MPR852051:MQU852052 MZN852051:NAQ852052 NJJ852051:NKM852052 NTF852051:NUI852052 ODB852051:OEE852052 OMX852051:OOA852052 OWT852051:OXW852052 PGP852051:PHS852052 PQL852051:PRO852052 QAH852051:QBK852052 QKD852051:QLG852052 QTZ852051:QVC852052 RDV852051:REY852052 RNR852051:ROU852052 RXN852051:RYQ852052 SHJ852051:SIM852052 SRF852051:SSI852052 TBB852051:TCE852052 TKX852051:TMA852052 TUT852051:TVW852052 UEP852051:UFS852052 UOL852051:UPO852052 UYH852051:UZK852052 VID852051:VJG852052 VRZ852051:VTC852052 WBV852051:WCY852052 WLR852051:WMU852052 WVN852051:WWQ852052 D917587:AQ917588 JB917587:KE917588 SX917587:UA917588 ACT917587:ADW917588 AMP917587:ANS917588 AWL917587:AXO917588 BGH917587:BHK917588 BQD917587:BRG917588 BZZ917587:CBC917588 CJV917587:CKY917588 CTR917587:CUU917588 DDN917587:DEQ917588 DNJ917587:DOM917588 DXF917587:DYI917588 EHB917587:EIE917588 EQX917587:ESA917588 FAT917587:FBW917588 FKP917587:FLS917588 FUL917587:FVO917588 GEH917587:GFK917588 GOD917587:GPG917588 GXZ917587:GZC917588 HHV917587:HIY917588 HRR917587:HSU917588 IBN917587:ICQ917588 ILJ917587:IMM917588 IVF917587:IWI917588 JFB917587:JGE917588 JOX917587:JQA917588 JYT917587:JZW917588 KIP917587:KJS917588 KSL917587:KTO917588 LCH917587:LDK917588 LMD917587:LNG917588 LVZ917587:LXC917588 MFV917587:MGY917588 MPR917587:MQU917588 MZN917587:NAQ917588 NJJ917587:NKM917588 NTF917587:NUI917588 ODB917587:OEE917588 OMX917587:OOA917588 OWT917587:OXW917588 PGP917587:PHS917588 PQL917587:PRO917588 QAH917587:QBK917588 QKD917587:QLG917588 QTZ917587:QVC917588 RDV917587:REY917588 RNR917587:ROU917588 RXN917587:RYQ917588 SHJ917587:SIM917588 SRF917587:SSI917588 TBB917587:TCE917588 TKX917587:TMA917588 TUT917587:TVW917588 UEP917587:UFS917588 UOL917587:UPO917588 UYH917587:UZK917588 VID917587:VJG917588 VRZ917587:VTC917588 WBV917587:WCY917588 WLR917587:WMU917588 WVN917587:WWQ917588 D983123:AQ983124 JB983123:KE983124 SX983123:UA983124 ACT983123:ADW983124 AMP983123:ANS983124 AWL983123:AXO983124 BGH983123:BHK983124 BQD983123:BRG983124 BZZ983123:CBC983124 CJV983123:CKY983124 CTR983123:CUU983124 DDN983123:DEQ983124 DNJ983123:DOM983124 DXF983123:DYI983124 EHB983123:EIE983124 EQX983123:ESA983124 FAT983123:FBW983124 FKP983123:FLS983124 FUL983123:FVO983124 GEH983123:GFK983124 GOD983123:GPG983124 GXZ983123:GZC983124 HHV983123:HIY983124 HRR983123:HSU983124 IBN983123:ICQ983124 ILJ983123:IMM983124 IVF983123:IWI983124 JFB983123:JGE983124 JOX983123:JQA983124 JYT983123:JZW983124 KIP983123:KJS983124 KSL983123:KTO983124 LCH983123:LDK983124 LMD983123:LNG983124 LVZ983123:LXC983124 MFV983123:MGY983124 MPR983123:MQU983124 MZN983123:NAQ983124 NJJ983123:NKM983124 NTF983123:NUI983124 ODB983123:OEE983124 OMX983123:OOA983124 OWT983123:OXW983124 PGP983123:PHS983124 PQL983123:PRO983124 QAH983123:QBK983124 QKD983123:QLG983124 QTZ983123:QVC983124 RDV983123:REY983124 RNR983123:ROU983124 RXN983123:RYQ983124 SHJ983123:SIM983124 SRF983123:SSI983124 TBB983123:TCE983124 TKX983123:TMA983124 TUT983123:TVW983124 UEP983123:UFS983124 UOL983123:UPO983124 UYH983123:UZK983124 VID983123:VJG983124 VRZ983123:VTC983124 WBV983123:WCY983124 WLR983123:WMU983124 WVN983123:WWQ983124 D65625:AQ65625 JB65625:KE65625 SX65625:UA65625 ACT65625:ADW65625 AMP65625:ANS65625 AWL65625:AXO65625 BGH65625:BHK65625 BQD65625:BRG65625 BZZ65625:CBC65625 CJV65625:CKY65625 CTR65625:CUU65625 DDN65625:DEQ65625 DNJ65625:DOM65625 DXF65625:DYI65625 EHB65625:EIE65625 EQX65625:ESA65625 FAT65625:FBW65625 FKP65625:FLS65625 FUL65625:FVO65625 GEH65625:GFK65625 GOD65625:GPG65625 GXZ65625:GZC65625 HHV65625:HIY65625 HRR65625:HSU65625 IBN65625:ICQ65625 ILJ65625:IMM65625 IVF65625:IWI65625 JFB65625:JGE65625 JOX65625:JQA65625 JYT65625:JZW65625 KIP65625:KJS65625 KSL65625:KTO65625 LCH65625:LDK65625 LMD65625:LNG65625 LVZ65625:LXC65625 MFV65625:MGY65625 MPR65625:MQU65625 MZN65625:NAQ65625 NJJ65625:NKM65625 NTF65625:NUI65625 ODB65625:OEE65625 OMX65625:OOA65625 OWT65625:OXW65625 PGP65625:PHS65625 PQL65625:PRO65625 QAH65625:QBK65625 QKD65625:QLG65625 QTZ65625:QVC65625 RDV65625:REY65625 RNR65625:ROU65625 RXN65625:RYQ65625 SHJ65625:SIM65625 SRF65625:SSI65625 TBB65625:TCE65625 TKX65625:TMA65625 TUT65625:TVW65625 UEP65625:UFS65625 UOL65625:UPO65625 UYH65625:UZK65625 VID65625:VJG65625 VRZ65625:VTC65625 WBV65625:WCY65625 WLR65625:WMU65625 WVN65625:WWQ65625 D131161:AQ131161 JB131161:KE131161 SX131161:UA131161 ACT131161:ADW131161 AMP131161:ANS131161 AWL131161:AXO131161 BGH131161:BHK131161 BQD131161:BRG131161 BZZ131161:CBC131161 CJV131161:CKY131161 CTR131161:CUU131161 DDN131161:DEQ131161 DNJ131161:DOM131161 DXF131161:DYI131161 EHB131161:EIE131161 EQX131161:ESA131161 FAT131161:FBW131161 FKP131161:FLS131161 FUL131161:FVO131161 GEH131161:GFK131161 GOD131161:GPG131161 GXZ131161:GZC131161 HHV131161:HIY131161 HRR131161:HSU131161 IBN131161:ICQ131161 ILJ131161:IMM131161 IVF131161:IWI131161 JFB131161:JGE131161 JOX131161:JQA131161 JYT131161:JZW131161 KIP131161:KJS131161 KSL131161:KTO131161 LCH131161:LDK131161 LMD131161:LNG131161 LVZ131161:LXC131161 MFV131161:MGY131161 MPR131161:MQU131161 MZN131161:NAQ131161 NJJ131161:NKM131161 NTF131161:NUI131161 ODB131161:OEE131161 OMX131161:OOA131161 OWT131161:OXW131161 PGP131161:PHS131161 PQL131161:PRO131161 QAH131161:QBK131161 QKD131161:QLG131161 QTZ131161:QVC131161 RDV131161:REY131161 RNR131161:ROU131161 RXN131161:RYQ131161 SHJ131161:SIM131161 SRF131161:SSI131161 TBB131161:TCE131161 TKX131161:TMA131161 TUT131161:TVW131161 UEP131161:UFS131161 UOL131161:UPO131161 UYH131161:UZK131161 VID131161:VJG131161 VRZ131161:VTC131161 WBV131161:WCY131161 WLR131161:WMU131161 WVN131161:WWQ131161 D196697:AQ196697 JB196697:KE196697 SX196697:UA196697 ACT196697:ADW196697 AMP196697:ANS196697 AWL196697:AXO196697 BGH196697:BHK196697 BQD196697:BRG196697 BZZ196697:CBC196697 CJV196697:CKY196697 CTR196697:CUU196697 DDN196697:DEQ196697 DNJ196697:DOM196697 DXF196697:DYI196697 EHB196697:EIE196697 EQX196697:ESA196697 FAT196697:FBW196697 FKP196697:FLS196697 FUL196697:FVO196697 GEH196697:GFK196697 GOD196697:GPG196697 GXZ196697:GZC196697 HHV196697:HIY196697 HRR196697:HSU196697 IBN196697:ICQ196697 ILJ196697:IMM196697 IVF196697:IWI196697 JFB196697:JGE196697 JOX196697:JQA196697 JYT196697:JZW196697 KIP196697:KJS196697 KSL196697:KTO196697 LCH196697:LDK196697 LMD196697:LNG196697 LVZ196697:LXC196697 MFV196697:MGY196697 MPR196697:MQU196697 MZN196697:NAQ196697 NJJ196697:NKM196697 NTF196697:NUI196697 ODB196697:OEE196697 OMX196697:OOA196697 OWT196697:OXW196697 PGP196697:PHS196697 PQL196697:PRO196697 QAH196697:QBK196697 QKD196697:QLG196697 QTZ196697:QVC196697 RDV196697:REY196697 RNR196697:ROU196697 RXN196697:RYQ196697 SHJ196697:SIM196697 SRF196697:SSI196697 TBB196697:TCE196697 TKX196697:TMA196697 TUT196697:TVW196697 UEP196697:UFS196697 UOL196697:UPO196697 UYH196697:UZK196697 VID196697:VJG196697 VRZ196697:VTC196697 WBV196697:WCY196697 WLR196697:WMU196697 WVN196697:WWQ196697 D262233:AQ262233 JB262233:KE262233 SX262233:UA262233 ACT262233:ADW262233 AMP262233:ANS262233 AWL262233:AXO262233 BGH262233:BHK262233 BQD262233:BRG262233 BZZ262233:CBC262233 CJV262233:CKY262233 CTR262233:CUU262233 DDN262233:DEQ262233 DNJ262233:DOM262233 DXF262233:DYI262233 EHB262233:EIE262233 EQX262233:ESA262233 FAT262233:FBW262233 FKP262233:FLS262233 FUL262233:FVO262233 GEH262233:GFK262233 GOD262233:GPG262233 GXZ262233:GZC262233 HHV262233:HIY262233 HRR262233:HSU262233 IBN262233:ICQ262233 ILJ262233:IMM262233 IVF262233:IWI262233 JFB262233:JGE262233 JOX262233:JQA262233 JYT262233:JZW262233 KIP262233:KJS262233 KSL262233:KTO262233 LCH262233:LDK262233 LMD262233:LNG262233 LVZ262233:LXC262233 MFV262233:MGY262233 MPR262233:MQU262233 MZN262233:NAQ262233 NJJ262233:NKM262233 NTF262233:NUI262233 ODB262233:OEE262233 OMX262233:OOA262233 OWT262233:OXW262233 PGP262233:PHS262233 PQL262233:PRO262233 QAH262233:QBK262233 QKD262233:QLG262233 QTZ262233:QVC262233 RDV262233:REY262233 RNR262233:ROU262233 RXN262233:RYQ262233 SHJ262233:SIM262233 SRF262233:SSI262233 TBB262233:TCE262233 TKX262233:TMA262233 TUT262233:TVW262233 UEP262233:UFS262233 UOL262233:UPO262233 UYH262233:UZK262233 VID262233:VJG262233 VRZ262233:VTC262233 WBV262233:WCY262233 WLR262233:WMU262233 WVN262233:WWQ262233 D327769:AQ327769 JB327769:KE327769 SX327769:UA327769 ACT327769:ADW327769 AMP327769:ANS327769 AWL327769:AXO327769 BGH327769:BHK327769 BQD327769:BRG327769 BZZ327769:CBC327769 CJV327769:CKY327769 CTR327769:CUU327769 DDN327769:DEQ327769 DNJ327769:DOM327769 DXF327769:DYI327769 EHB327769:EIE327769 EQX327769:ESA327769 FAT327769:FBW327769 FKP327769:FLS327769 FUL327769:FVO327769 GEH327769:GFK327769 GOD327769:GPG327769 GXZ327769:GZC327769 HHV327769:HIY327769 HRR327769:HSU327769 IBN327769:ICQ327769 ILJ327769:IMM327769 IVF327769:IWI327769 JFB327769:JGE327769 JOX327769:JQA327769 JYT327769:JZW327769 KIP327769:KJS327769 KSL327769:KTO327769 LCH327769:LDK327769 LMD327769:LNG327769 LVZ327769:LXC327769 MFV327769:MGY327769 MPR327769:MQU327769 MZN327769:NAQ327769 NJJ327769:NKM327769 NTF327769:NUI327769 ODB327769:OEE327769 OMX327769:OOA327769 OWT327769:OXW327769 PGP327769:PHS327769 PQL327769:PRO327769 QAH327769:QBK327769 QKD327769:QLG327769 QTZ327769:QVC327769 RDV327769:REY327769 RNR327769:ROU327769 RXN327769:RYQ327769 SHJ327769:SIM327769 SRF327769:SSI327769 TBB327769:TCE327769 TKX327769:TMA327769 TUT327769:TVW327769 UEP327769:UFS327769 UOL327769:UPO327769 UYH327769:UZK327769 VID327769:VJG327769 VRZ327769:VTC327769 WBV327769:WCY327769 WLR327769:WMU327769 WVN327769:WWQ327769 D393305:AQ393305 JB393305:KE393305 SX393305:UA393305 ACT393305:ADW393305 AMP393305:ANS393305 AWL393305:AXO393305 BGH393305:BHK393305 BQD393305:BRG393305 BZZ393305:CBC393305 CJV393305:CKY393305 CTR393305:CUU393305 DDN393305:DEQ393305 DNJ393305:DOM393305 DXF393305:DYI393305 EHB393305:EIE393305 EQX393305:ESA393305 FAT393305:FBW393305 FKP393305:FLS393305 FUL393305:FVO393305 GEH393305:GFK393305 GOD393305:GPG393305 GXZ393305:GZC393305 HHV393305:HIY393305 HRR393305:HSU393305 IBN393305:ICQ393305 ILJ393305:IMM393305 IVF393305:IWI393305 JFB393305:JGE393305 JOX393305:JQA393305 JYT393305:JZW393305 KIP393305:KJS393305 KSL393305:KTO393305 LCH393305:LDK393305 LMD393305:LNG393305 LVZ393305:LXC393305 MFV393305:MGY393305 MPR393305:MQU393305 MZN393305:NAQ393305 NJJ393305:NKM393305 NTF393305:NUI393305 ODB393305:OEE393305 OMX393305:OOA393305 OWT393305:OXW393305 PGP393305:PHS393305 PQL393305:PRO393305 QAH393305:QBK393305 QKD393305:QLG393305 QTZ393305:QVC393305 RDV393305:REY393305 RNR393305:ROU393305 RXN393305:RYQ393305 SHJ393305:SIM393305 SRF393305:SSI393305 TBB393305:TCE393305 TKX393305:TMA393305 TUT393305:TVW393305 UEP393305:UFS393305 UOL393305:UPO393305 UYH393305:UZK393305 VID393305:VJG393305 VRZ393305:VTC393305 WBV393305:WCY393305 WLR393305:WMU393305 WVN393305:WWQ393305 D458841:AQ458841 JB458841:KE458841 SX458841:UA458841 ACT458841:ADW458841 AMP458841:ANS458841 AWL458841:AXO458841 BGH458841:BHK458841 BQD458841:BRG458841 BZZ458841:CBC458841 CJV458841:CKY458841 CTR458841:CUU458841 DDN458841:DEQ458841 DNJ458841:DOM458841 DXF458841:DYI458841 EHB458841:EIE458841 EQX458841:ESA458841 FAT458841:FBW458841 FKP458841:FLS458841 FUL458841:FVO458841 GEH458841:GFK458841 GOD458841:GPG458841 GXZ458841:GZC458841 HHV458841:HIY458841 HRR458841:HSU458841 IBN458841:ICQ458841 ILJ458841:IMM458841 IVF458841:IWI458841 JFB458841:JGE458841 JOX458841:JQA458841 JYT458841:JZW458841 KIP458841:KJS458841 KSL458841:KTO458841 LCH458841:LDK458841 LMD458841:LNG458841 LVZ458841:LXC458841 MFV458841:MGY458841 MPR458841:MQU458841 MZN458841:NAQ458841 NJJ458841:NKM458841 NTF458841:NUI458841 ODB458841:OEE458841 OMX458841:OOA458841 OWT458841:OXW458841 PGP458841:PHS458841 PQL458841:PRO458841 QAH458841:QBK458841 QKD458841:QLG458841 QTZ458841:QVC458841 RDV458841:REY458841 RNR458841:ROU458841 RXN458841:RYQ458841 SHJ458841:SIM458841 SRF458841:SSI458841 TBB458841:TCE458841 TKX458841:TMA458841 TUT458841:TVW458841 UEP458841:UFS458841 UOL458841:UPO458841 UYH458841:UZK458841 VID458841:VJG458841 VRZ458841:VTC458841 WBV458841:WCY458841 WLR458841:WMU458841 WVN458841:WWQ458841 D524377:AQ524377 JB524377:KE524377 SX524377:UA524377 ACT524377:ADW524377 AMP524377:ANS524377 AWL524377:AXO524377 BGH524377:BHK524377 BQD524377:BRG524377 BZZ524377:CBC524377 CJV524377:CKY524377 CTR524377:CUU524377 DDN524377:DEQ524377 DNJ524377:DOM524377 DXF524377:DYI524377 EHB524377:EIE524377 EQX524377:ESA524377 FAT524377:FBW524377 FKP524377:FLS524377 FUL524377:FVO524377 GEH524377:GFK524377 GOD524377:GPG524377 GXZ524377:GZC524377 HHV524377:HIY524377 HRR524377:HSU524377 IBN524377:ICQ524377 ILJ524377:IMM524377 IVF524377:IWI524377 JFB524377:JGE524377 JOX524377:JQA524377 JYT524377:JZW524377 KIP524377:KJS524377 KSL524377:KTO524377 LCH524377:LDK524377 LMD524377:LNG524377 LVZ524377:LXC524377 MFV524377:MGY524377 MPR524377:MQU524377 MZN524377:NAQ524377 NJJ524377:NKM524377 NTF524377:NUI524377 ODB524377:OEE524377 OMX524377:OOA524377 OWT524377:OXW524377 PGP524377:PHS524377 PQL524377:PRO524377 QAH524377:QBK524377 QKD524377:QLG524377 QTZ524377:QVC524377 RDV524377:REY524377 RNR524377:ROU524377 RXN524377:RYQ524377 SHJ524377:SIM524377 SRF524377:SSI524377 TBB524377:TCE524377 TKX524377:TMA524377 TUT524377:TVW524377 UEP524377:UFS524377 UOL524377:UPO524377 UYH524377:UZK524377 VID524377:VJG524377 VRZ524377:VTC524377 WBV524377:WCY524377 WLR524377:WMU524377 WVN524377:WWQ524377 D589913:AQ589913 JB589913:KE589913 SX589913:UA589913 ACT589913:ADW589913 AMP589913:ANS589913 AWL589913:AXO589913 BGH589913:BHK589913 BQD589913:BRG589913 BZZ589913:CBC589913 CJV589913:CKY589913 CTR589913:CUU589913 DDN589913:DEQ589913 DNJ589913:DOM589913 DXF589913:DYI589913 EHB589913:EIE589913 EQX589913:ESA589913 FAT589913:FBW589913 FKP589913:FLS589913 FUL589913:FVO589913 GEH589913:GFK589913 GOD589913:GPG589913 GXZ589913:GZC589913 HHV589913:HIY589913 HRR589913:HSU589913 IBN589913:ICQ589913 ILJ589913:IMM589913 IVF589913:IWI589913 JFB589913:JGE589913 JOX589913:JQA589913 JYT589913:JZW589913 KIP589913:KJS589913 KSL589913:KTO589913 LCH589913:LDK589913 LMD589913:LNG589913 LVZ589913:LXC589913 MFV589913:MGY589913 MPR589913:MQU589913 MZN589913:NAQ589913 NJJ589913:NKM589913 NTF589913:NUI589913 ODB589913:OEE589913 OMX589913:OOA589913 OWT589913:OXW589913 PGP589913:PHS589913 PQL589913:PRO589913 QAH589913:QBK589913 QKD589913:QLG589913 QTZ589913:QVC589913 RDV589913:REY589913 RNR589913:ROU589913 RXN589913:RYQ589913 SHJ589913:SIM589913 SRF589913:SSI589913 TBB589913:TCE589913 TKX589913:TMA589913 TUT589913:TVW589913 UEP589913:UFS589913 UOL589913:UPO589913 UYH589913:UZK589913 VID589913:VJG589913 VRZ589913:VTC589913 WBV589913:WCY589913 WLR589913:WMU589913 WVN589913:WWQ589913 D655449:AQ655449 JB655449:KE655449 SX655449:UA655449 ACT655449:ADW655449 AMP655449:ANS655449 AWL655449:AXO655449 BGH655449:BHK655449 BQD655449:BRG655449 BZZ655449:CBC655449 CJV655449:CKY655449 CTR655449:CUU655449 DDN655449:DEQ655449 DNJ655449:DOM655449 DXF655449:DYI655449 EHB655449:EIE655449 EQX655449:ESA655449 FAT655449:FBW655449 FKP655449:FLS655449 FUL655449:FVO655449 GEH655449:GFK655449 GOD655449:GPG655449 GXZ655449:GZC655449 HHV655449:HIY655449 HRR655449:HSU655449 IBN655449:ICQ655449 ILJ655449:IMM655449 IVF655449:IWI655449 JFB655449:JGE655449 JOX655449:JQA655449 JYT655449:JZW655449 KIP655449:KJS655449 KSL655449:KTO655449 LCH655449:LDK655449 LMD655449:LNG655449 LVZ655449:LXC655449 MFV655449:MGY655449 MPR655449:MQU655449 MZN655449:NAQ655449 NJJ655449:NKM655449 NTF655449:NUI655449 ODB655449:OEE655449 OMX655449:OOA655449 OWT655449:OXW655449 PGP655449:PHS655449 PQL655449:PRO655449 QAH655449:QBK655449 QKD655449:QLG655449 QTZ655449:QVC655449 RDV655449:REY655449 RNR655449:ROU655449 RXN655449:RYQ655449 SHJ655449:SIM655449 SRF655449:SSI655449 TBB655449:TCE655449 TKX655449:TMA655449 TUT655449:TVW655449 UEP655449:UFS655449 UOL655449:UPO655449 UYH655449:UZK655449 VID655449:VJG655449 VRZ655449:VTC655449 WBV655449:WCY655449 WLR655449:WMU655449 WVN655449:WWQ655449 D720985:AQ720985 JB720985:KE720985 SX720985:UA720985 ACT720985:ADW720985 AMP720985:ANS720985 AWL720985:AXO720985 BGH720985:BHK720985 BQD720985:BRG720985 BZZ720985:CBC720985 CJV720985:CKY720985 CTR720985:CUU720985 DDN720985:DEQ720985 DNJ720985:DOM720985 DXF720985:DYI720985 EHB720985:EIE720985 EQX720985:ESA720985 FAT720985:FBW720985 FKP720985:FLS720985 FUL720985:FVO720985 GEH720985:GFK720985 GOD720985:GPG720985 GXZ720985:GZC720985 HHV720985:HIY720985 HRR720985:HSU720985 IBN720985:ICQ720985 ILJ720985:IMM720985 IVF720985:IWI720985 JFB720985:JGE720985 JOX720985:JQA720985 JYT720985:JZW720985 KIP720985:KJS720985 KSL720985:KTO720985 LCH720985:LDK720985 LMD720985:LNG720985 LVZ720985:LXC720985 MFV720985:MGY720985 MPR720985:MQU720985 MZN720985:NAQ720985 NJJ720985:NKM720985 NTF720985:NUI720985 ODB720985:OEE720985 OMX720985:OOA720985 OWT720985:OXW720985 PGP720985:PHS720985 PQL720985:PRO720985 QAH720985:QBK720985 QKD720985:QLG720985 QTZ720985:QVC720985 RDV720985:REY720985 RNR720985:ROU720985 RXN720985:RYQ720985 SHJ720985:SIM720985 SRF720985:SSI720985 TBB720985:TCE720985 TKX720985:TMA720985 TUT720985:TVW720985 UEP720985:UFS720985 UOL720985:UPO720985 UYH720985:UZK720985 VID720985:VJG720985 VRZ720985:VTC720985 WBV720985:WCY720985 WLR720985:WMU720985 WVN720985:WWQ720985 D786521:AQ786521 JB786521:KE786521 SX786521:UA786521 ACT786521:ADW786521 AMP786521:ANS786521 AWL786521:AXO786521 BGH786521:BHK786521 BQD786521:BRG786521 BZZ786521:CBC786521 CJV786521:CKY786521 CTR786521:CUU786521 DDN786521:DEQ786521 DNJ786521:DOM786521 DXF786521:DYI786521 EHB786521:EIE786521 EQX786521:ESA786521 FAT786521:FBW786521 FKP786521:FLS786521 FUL786521:FVO786521 GEH786521:GFK786521 GOD786521:GPG786521 GXZ786521:GZC786521 HHV786521:HIY786521 HRR786521:HSU786521 IBN786521:ICQ786521 ILJ786521:IMM786521 IVF786521:IWI786521 JFB786521:JGE786521 JOX786521:JQA786521 JYT786521:JZW786521 KIP786521:KJS786521 KSL786521:KTO786521 LCH786521:LDK786521 LMD786521:LNG786521 LVZ786521:LXC786521 MFV786521:MGY786521 MPR786521:MQU786521 MZN786521:NAQ786521 NJJ786521:NKM786521 NTF786521:NUI786521 ODB786521:OEE786521 OMX786521:OOA786521 OWT786521:OXW786521 PGP786521:PHS786521 PQL786521:PRO786521 QAH786521:QBK786521 QKD786521:QLG786521 QTZ786521:QVC786521 RDV786521:REY786521 RNR786521:ROU786521 RXN786521:RYQ786521 SHJ786521:SIM786521 SRF786521:SSI786521 TBB786521:TCE786521 TKX786521:TMA786521 TUT786521:TVW786521 UEP786521:UFS786521 UOL786521:UPO786521 UYH786521:UZK786521 VID786521:VJG786521 VRZ786521:VTC786521 WBV786521:WCY786521 WLR786521:WMU786521 WVN786521:WWQ786521 D852057:AQ852057 JB852057:KE852057 SX852057:UA852057 ACT852057:ADW852057 AMP852057:ANS852057 AWL852057:AXO852057 BGH852057:BHK852057 BQD852057:BRG852057 BZZ852057:CBC852057 CJV852057:CKY852057 CTR852057:CUU852057 DDN852057:DEQ852057 DNJ852057:DOM852057 DXF852057:DYI852057 EHB852057:EIE852057 EQX852057:ESA852057 FAT852057:FBW852057 FKP852057:FLS852057 FUL852057:FVO852057 GEH852057:GFK852057 GOD852057:GPG852057 GXZ852057:GZC852057 HHV852057:HIY852057 HRR852057:HSU852057 IBN852057:ICQ852057 ILJ852057:IMM852057 IVF852057:IWI852057 JFB852057:JGE852057 JOX852057:JQA852057 JYT852057:JZW852057 KIP852057:KJS852057 KSL852057:KTO852057 LCH852057:LDK852057 LMD852057:LNG852057 LVZ852057:LXC852057 MFV852057:MGY852057 MPR852057:MQU852057 MZN852057:NAQ852057 NJJ852057:NKM852057 NTF852057:NUI852057 ODB852057:OEE852057 OMX852057:OOA852057 OWT852057:OXW852057 PGP852057:PHS852057 PQL852057:PRO852057 QAH852057:QBK852057 QKD852057:QLG852057 QTZ852057:QVC852057 RDV852057:REY852057 RNR852057:ROU852057 RXN852057:RYQ852057 SHJ852057:SIM852057 SRF852057:SSI852057 TBB852057:TCE852057 TKX852057:TMA852057 TUT852057:TVW852057 UEP852057:UFS852057 UOL852057:UPO852057 UYH852057:UZK852057 VID852057:VJG852057 VRZ852057:VTC852057 WBV852057:WCY852057 WLR852057:WMU852057 WVN852057:WWQ852057 D917593:AQ917593 JB917593:KE917593 SX917593:UA917593 ACT917593:ADW917593 AMP917593:ANS917593 AWL917593:AXO917593 BGH917593:BHK917593 BQD917593:BRG917593 BZZ917593:CBC917593 CJV917593:CKY917593 CTR917593:CUU917593 DDN917593:DEQ917593 DNJ917593:DOM917593 DXF917593:DYI917593 EHB917593:EIE917593 EQX917593:ESA917593 FAT917593:FBW917593 FKP917593:FLS917593 FUL917593:FVO917593 GEH917593:GFK917593 GOD917593:GPG917593 GXZ917593:GZC917593 HHV917593:HIY917593 HRR917593:HSU917593 IBN917593:ICQ917593 ILJ917593:IMM917593 IVF917593:IWI917593 JFB917593:JGE917593 JOX917593:JQA917593 JYT917593:JZW917593 KIP917593:KJS917593 KSL917593:KTO917593 LCH917593:LDK917593 LMD917593:LNG917593 LVZ917593:LXC917593 MFV917593:MGY917593 MPR917593:MQU917593 MZN917593:NAQ917593 NJJ917593:NKM917593 NTF917593:NUI917593 ODB917593:OEE917593 OMX917593:OOA917593 OWT917593:OXW917593 PGP917593:PHS917593 PQL917593:PRO917593 QAH917593:QBK917593 QKD917593:QLG917593 QTZ917593:QVC917593 RDV917593:REY917593 RNR917593:ROU917593 RXN917593:RYQ917593 SHJ917593:SIM917593 SRF917593:SSI917593 TBB917593:TCE917593 TKX917593:TMA917593 TUT917593:TVW917593 UEP917593:UFS917593 UOL917593:UPO917593 UYH917593:UZK917593 VID917593:VJG917593 VRZ917593:VTC917593 WBV917593:WCY917593 WLR917593:WMU917593 WVN917593:WWQ917593 D983129:AQ983129 JB983129:KE983129 SX983129:UA983129 ACT983129:ADW983129 AMP983129:ANS983129 AWL983129:AXO983129 BGH983129:BHK983129 BQD983129:BRG983129 BZZ983129:CBC983129 CJV983129:CKY983129 CTR983129:CUU983129 DDN983129:DEQ983129 DNJ983129:DOM983129 DXF983129:DYI983129 EHB983129:EIE983129 EQX983129:ESA983129 FAT983129:FBW983129 FKP983129:FLS983129 FUL983129:FVO983129 GEH983129:GFK983129 GOD983129:GPG983129 GXZ983129:GZC983129 HHV983129:HIY983129 HRR983129:HSU983129 IBN983129:ICQ983129 ILJ983129:IMM983129 IVF983129:IWI983129 JFB983129:JGE983129 JOX983129:JQA983129 JYT983129:JZW983129 KIP983129:KJS983129 KSL983129:KTO983129 LCH983129:LDK983129 LMD983129:LNG983129 LVZ983129:LXC983129 MFV983129:MGY983129 MPR983129:MQU983129 MZN983129:NAQ983129 NJJ983129:NKM983129 NTF983129:NUI983129 ODB983129:OEE983129 OMX983129:OOA983129 OWT983129:OXW983129 PGP983129:PHS983129 PQL983129:PRO983129 QAH983129:QBK983129 QKD983129:QLG983129 QTZ983129:QVC983129 RDV983129:REY983129 RNR983129:ROU983129 RXN983129:RYQ983129 SHJ983129:SIM983129 SRF983129:SSI983129 TBB983129:TCE983129 TKX983129:TMA983129 TUT983129:TVW983129 UEP983129:UFS983129 UOL983129:UPO983129 UYH983129:UZK983129 VID983129:VJG983129 VRZ983129:VTC983129 WBV983129:WCY983129 WLR983129:WMU983129 WVN983129:WWQ983129 WVN112:WWQ121 JB77:KE81 SX77:UA81 ACT77:ADW81 AMP77:ANS81 AWL77:AXO81 BGH77:BHK81 BQD77:BRG81 BZZ77:CBC81 CJV77:CKY81 CTR77:CUU81 DDN77:DEQ81 DNJ77:DOM81 DXF77:DYI81 EHB77:EIE81 EQX77:ESA81 FAT77:FBW81 FKP77:FLS81 FUL77:FVO81 GEH77:GFK81 GOD77:GPG81 GXZ77:GZC81 HHV77:HIY81 HRR77:HSU81 IBN77:ICQ81 ILJ77:IMM81 IVF77:IWI81 JFB77:JGE81 JOX77:JQA81 JYT77:JZW81 KIP77:KJS81 KSL77:KTO81 LCH77:LDK81 LMD77:LNG81 LVZ77:LXC81 MFV77:MGY81 MPR77:MQU81 MZN77:NAQ81 NJJ77:NKM81 NTF77:NUI81 ODB77:OEE81 OMX77:OOA81 OWT77:OXW81 PGP77:PHS81 PQL77:PRO81 QAH77:QBK81 QKD77:QLG81 QTZ77:QVC81 RDV77:REY81 RNR77:ROU81 RXN77:RYQ81 SHJ77:SIM81 SRF77:SSI81 TBB77:TCE81 TKX77:TMA81 TUT77:TVW81 UEP77:UFS81 UOL77:UPO81 UYH77:UZK81 VID77:VJG81 VRZ77:VTC81 WBV77:WCY81 WLR77:WMU81 WVN77:WWQ81 D65570:AQ65574 JB65570:KE65574 SX65570:UA65574 ACT65570:ADW65574 AMP65570:ANS65574 AWL65570:AXO65574 BGH65570:BHK65574 BQD65570:BRG65574 BZZ65570:CBC65574 CJV65570:CKY65574 CTR65570:CUU65574 DDN65570:DEQ65574 DNJ65570:DOM65574 DXF65570:DYI65574 EHB65570:EIE65574 EQX65570:ESA65574 FAT65570:FBW65574 FKP65570:FLS65574 FUL65570:FVO65574 GEH65570:GFK65574 GOD65570:GPG65574 GXZ65570:GZC65574 HHV65570:HIY65574 HRR65570:HSU65574 IBN65570:ICQ65574 ILJ65570:IMM65574 IVF65570:IWI65574 JFB65570:JGE65574 JOX65570:JQA65574 JYT65570:JZW65574 KIP65570:KJS65574 KSL65570:KTO65574 LCH65570:LDK65574 LMD65570:LNG65574 LVZ65570:LXC65574 MFV65570:MGY65574 MPR65570:MQU65574 MZN65570:NAQ65574 NJJ65570:NKM65574 NTF65570:NUI65574 ODB65570:OEE65574 OMX65570:OOA65574 OWT65570:OXW65574 PGP65570:PHS65574 PQL65570:PRO65574 QAH65570:QBK65574 QKD65570:QLG65574 QTZ65570:QVC65574 RDV65570:REY65574 RNR65570:ROU65574 RXN65570:RYQ65574 SHJ65570:SIM65574 SRF65570:SSI65574 TBB65570:TCE65574 TKX65570:TMA65574 TUT65570:TVW65574 UEP65570:UFS65574 UOL65570:UPO65574 UYH65570:UZK65574 VID65570:VJG65574 VRZ65570:VTC65574 WBV65570:WCY65574 WLR65570:WMU65574 WVN65570:WWQ65574 D131106:AQ131110 JB131106:KE131110 SX131106:UA131110 ACT131106:ADW131110 AMP131106:ANS131110 AWL131106:AXO131110 BGH131106:BHK131110 BQD131106:BRG131110 BZZ131106:CBC131110 CJV131106:CKY131110 CTR131106:CUU131110 DDN131106:DEQ131110 DNJ131106:DOM131110 DXF131106:DYI131110 EHB131106:EIE131110 EQX131106:ESA131110 FAT131106:FBW131110 FKP131106:FLS131110 FUL131106:FVO131110 GEH131106:GFK131110 GOD131106:GPG131110 GXZ131106:GZC131110 HHV131106:HIY131110 HRR131106:HSU131110 IBN131106:ICQ131110 ILJ131106:IMM131110 IVF131106:IWI131110 JFB131106:JGE131110 JOX131106:JQA131110 JYT131106:JZW131110 KIP131106:KJS131110 KSL131106:KTO131110 LCH131106:LDK131110 LMD131106:LNG131110 LVZ131106:LXC131110 MFV131106:MGY131110 MPR131106:MQU131110 MZN131106:NAQ131110 NJJ131106:NKM131110 NTF131106:NUI131110 ODB131106:OEE131110 OMX131106:OOA131110 OWT131106:OXW131110 PGP131106:PHS131110 PQL131106:PRO131110 QAH131106:QBK131110 QKD131106:QLG131110 QTZ131106:QVC131110 RDV131106:REY131110 RNR131106:ROU131110 RXN131106:RYQ131110 SHJ131106:SIM131110 SRF131106:SSI131110 TBB131106:TCE131110 TKX131106:TMA131110 TUT131106:TVW131110 UEP131106:UFS131110 UOL131106:UPO131110 UYH131106:UZK131110 VID131106:VJG131110 VRZ131106:VTC131110 WBV131106:WCY131110 WLR131106:WMU131110 WVN131106:WWQ131110 D196642:AQ196646 JB196642:KE196646 SX196642:UA196646 ACT196642:ADW196646 AMP196642:ANS196646 AWL196642:AXO196646 BGH196642:BHK196646 BQD196642:BRG196646 BZZ196642:CBC196646 CJV196642:CKY196646 CTR196642:CUU196646 DDN196642:DEQ196646 DNJ196642:DOM196646 DXF196642:DYI196646 EHB196642:EIE196646 EQX196642:ESA196646 FAT196642:FBW196646 FKP196642:FLS196646 FUL196642:FVO196646 GEH196642:GFK196646 GOD196642:GPG196646 GXZ196642:GZC196646 HHV196642:HIY196646 HRR196642:HSU196646 IBN196642:ICQ196646 ILJ196642:IMM196646 IVF196642:IWI196646 JFB196642:JGE196646 JOX196642:JQA196646 JYT196642:JZW196646 KIP196642:KJS196646 KSL196642:KTO196646 LCH196642:LDK196646 LMD196642:LNG196646 LVZ196642:LXC196646 MFV196642:MGY196646 MPR196642:MQU196646 MZN196642:NAQ196646 NJJ196642:NKM196646 NTF196642:NUI196646 ODB196642:OEE196646 OMX196642:OOA196646 OWT196642:OXW196646 PGP196642:PHS196646 PQL196642:PRO196646 QAH196642:QBK196646 QKD196642:QLG196646 QTZ196642:QVC196646 RDV196642:REY196646 RNR196642:ROU196646 RXN196642:RYQ196646 SHJ196642:SIM196646 SRF196642:SSI196646 TBB196642:TCE196646 TKX196642:TMA196646 TUT196642:TVW196646 UEP196642:UFS196646 UOL196642:UPO196646 UYH196642:UZK196646 VID196642:VJG196646 VRZ196642:VTC196646 WBV196642:WCY196646 WLR196642:WMU196646 WVN196642:WWQ196646 D262178:AQ262182 JB262178:KE262182 SX262178:UA262182 ACT262178:ADW262182 AMP262178:ANS262182 AWL262178:AXO262182 BGH262178:BHK262182 BQD262178:BRG262182 BZZ262178:CBC262182 CJV262178:CKY262182 CTR262178:CUU262182 DDN262178:DEQ262182 DNJ262178:DOM262182 DXF262178:DYI262182 EHB262178:EIE262182 EQX262178:ESA262182 FAT262178:FBW262182 FKP262178:FLS262182 FUL262178:FVO262182 GEH262178:GFK262182 GOD262178:GPG262182 GXZ262178:GZC262182 HHV262178:HIY262182 HRR262178:HSU262182 IBN262178:ICQ262182 ILJ262178:IMM262182 IVF262178:IWI262182 JFB262178:JGE262182 JOX262178:JQA262182 JYT262178:JZW262182 KIP262178:KJS262182 KSL262178:KTO262182 LCH262178:LDK262182 LMD262178:LNG262182 LVZ262178:LXC262182 MFV262178:MGY262182 MPR262178:MQU262182 MZN262178:NAQ262182 NJJ262178:NKM262182 NTF262178:NUI262182 ODB262178:OEE262182 OMX262178:OOA262182 OWT262178:OXW262182 PGP262178:PHS262182 PQL262178:PRO262182 QAH262178:QBK262182 QKD262178:QLG262182 QTZ262178:QVC262182 RDV262178:REY262182 RNR262178:ROU262182 RXN262178:RYQ262182 SHJ262178:SIM262182 SRF262178:SSI262182 TBB262178:TCE262182 TKX262178:TMA262182 TUT262178:TVW262182 UEP262178:UFS262182 UOL262178:UPO262182 UYH262178:UZK262182 VID262178:VJG262182 VRZ262178:VTC262182 WBV262178:WCY262182 WLR262178:WMU262182 WVN262178:WWQ262182 D327714:AQ327718 JB327714:KE327718 SX327714:UA327718 ACT327714:ADW327718 AMP327714:ANS327718 AWL327714:AXO327718 BGH327714:BHK327718 BQD327714:BRG327718 BZZ327714:CBC327718 CJV327714:CKY327718 CTR327714:CUU327718 DDN327714:DEQ327718 DNJ327714:DOM327718 DXF327714:DYI327718 EHB327714:EIE327718 EQX327714:ESA327718 FAT327714:FBW327718 FKP327714:FLS327718 FUL327714:FVO327718 GEH327714:GFK327718 GOD327714:GPG327718 GXZ327714:GZC327718 HHV327714:HIY327718 HRR327714:HSU327718 IBN327714:ICQ327718 ILJ327714:IMM327718 IVF327714:IWI327718 JFB327714:JGE327718 JOX327714:JQA327718 JYT327714:JZW327718 KIP327714:KJS327718 KSL327714:KTO327718 LCH327714:LDK327718 LMD327714:LNG327718 LVZ327714:LXC327718 MFV327714:MGY327718 MPR327714:MQU327718 MZN327714:NAQ327718 NJJ327714:NKM327718 NTF327714:NUI327718 ODB327714:OEE327718 OMX327714:OOA327718 OWT327714:OXW327718 PGP327714:PHS327718 PQL327714:PRO327718 QAH327714:QBK327718 QKD327714:QLG327718 QTZ327714:QVC327718 RDV327714:REY327718 RNR327714:ROU327718 RXN327714:RYQ327718 SHJ327714:SIM327718 SRF327714:SSI327718 TBB327714:TCE327718 TKX327714:TMA327718 TUT327714:TVW327718 UEP327714:UFS327718 UOL327714:UPO327718 UYH327714:UZK327718 VID327714:VJG327718 VRZ327714:VTC327718 WBV327714:WCY327718 WLR327714:WMU327718 WVN327714:WWQ327718 D393250:AQ393254 JB393250:KE393254 SX393250:UA393254 ACT393250:ADW393254 AMP393250:ANS393254 AWL393250:AXO393254 BGH393250:BHK393254 BQD393250:BRG393254 BZZ393250:CBC393254 CJV393250:CKY393254 CTR393250:CUU393254 DDN393250:DEQ393254 DNJ393250:DOM393254 DXF393250:DYI393254 EHB393250:EIE393254 EQX393250:ESA393254 FAT393250:FBW393254 FKP393250:FLS393254 FUL393250:FVO393254 GEH393250:GFK393254 GOD393250:GPG393254 GXZ393250:GZC393254 HHV393250:HIY393254 HRR393250:HSU393254 IBN393250:ICQ393254 ILJ393250:IMM393254 IVF393250:IWI393254 JFB393250:JGE393254 JOX393250:JQA393254 JYT393250:JZW393254 KIP393250:KJS393254 KSL393250:KTO393254 LCH393250:LDK393254 LMD393250:LNG393254 LVZ393250:LXC393254 MFV393250:MGY393254 MPR393250:MQU393254 MZN393250:NAQ393254 NJJ393250:NKM393254 NTF393250:NUI393254 ODB393250:OEE393254 OMX393250:OOA393254 OWT393250:OXW393254 PGP393250:PHS393254 PQL393250:PRO393254 QAH393250:QBK393254 QKD393250:QLG393254 QTZ393250:QVC393254 RDV393250:REY393254 RNR393250:ROU393254 RXN393250:RYQ393254 SHJ393250:SIM393254 SRF393250:SSI393254 TBB393250:TCE393254 TKX393250:TMA393254 TUT393250:TVW393254 UEP393250:UFS393254 UOL393250:UPO393254 UYH393250:UZK393254 VID393250:VJG393254 VRZ393250:VTC393254 WBV393250:WCY393254 WLR393250:WMU393254 WVN393250:WWQ393254 D458786:AQ458790 JB458786:KE458790 SX458786:UA458790 ACT458786:ADW458790 AMP458786:ANS458790 AWL458786:AXO458790 BGH458786:BHK458790 BQD458786:BRG458790 BZZ458786:CBC458790 CJV458786:CKY458790 CTR458786:CUU458790 DDN458786:DEQ458790 DNJ458786:DOM458790 DXF458786:DYI458790 EHB458786:EIE458790 EQX458786:ESA458790 FAT458786:FBW458790 FKP458786:FLS458790 FUL458786:FVO458790 GEH458786:GFK458790 GOD458786:GPG458790 GXZ458786:GZC458790 HHV458786:HIY458790 HRR458786:HSU458790 IBN458786:ICQ458790 ILJ458786:IMM458790 IVF458786:IWI458790 JFB458786:JGE458790 JOX458786:JQA458790 JYT458786:JZW458790 KIP458786:KJS458790 KSL458786:KTO458790 LCH458786:LDK458790 LMD458786:LNG458790 LVZ458786:LXC458790 MFV458786:MGY458790 MPR458786:MQU458790 MZN458786:NAQ458790 NJJ458786:NKM458790 NTF458786:NUI458790 ODB458786:OEE458790 OMX458786:OOA458790 OWT458786:OXW458790 PGP458786:PHS458790 PQL458786:PRO458790 QAH458786:QBK458790 QKD458786:QLG458790 QTZ458786:QVC458790 RDV458786:REY458790 RNR458786:ROU458790 RXN458786:RYQ458790 SHJ458786:SIM458790 SRF458786:SSI458790 TBB458786:TCE458790 TKX458786:TMA458790 TUT458786:TVW458790 UEP458786:UFS458790 UOL458786:UPO458790 UYH458786:UZK458790 VID458786:VJG458790 VRZ458786:VTC458790 WBV458786:WCY458790 WLR458786:WMU458790 WVN458786:WWQ458790 D524322:AQ524326 JB524322:KE524326 SX524322:UA524326 ACT524322:ADW524326 AMP524322:ANS524326 AWL524322:AXO524326 BGH524322:BHK524326 BQD524322:BRG524326 BZZ524322:CBC524326 CJV524322:CKY524326 CTR524322:CUU524326 DDN524322:DEQ524326 DNJ524322:DOM524326 DXF524322:DYI524326 EHB524322:EIE524326 EQX524322:ESA524326 FAT524322:FBW524326 FKP524322:FLS524326 FUL524322:FVO524326 GEH524322:GFK524326 GOD524322:GPG524326 GXZ524322:GZC524326 HHV524322:HIY524326 HRR524322:HSU524326 IBN524322:ICQ524326 ILJ524322:IMM524326 IVF524322:IWI524326 JFB524322:JGE524326 JOX524322:JQA524326 JYT524322:JZW524326 KIP524322:KJS524326 KSL524322:KTO524326 LCH524322:LDK524326 LMD524322:LNG524326 LVZ524322:LXC524326 MFV524322:MGY524326 MPR524322:MQU524326 MZN524322:NAQ524326 NJJ524322:NKM524326 NTF524322:NUI524326 ODB524322:OEE524326 OMX524322:OOA524326 OWT524322:OXW524326 PGP524322:PHS524326 PQL524322:PRO524326 QAH524322:QBK524326 QKD524322:QLG524326 QTZ524322:QVC524326 RDV524322:REY524326 RNR524322:ROU524326 RXN524322:RYQ524326 SHJ524322:SIM524326 SRF524322:SSI524326 TBB524322:TCE524326 TKX524322:TMA524326 TUT524322:TVW524326 UEP524322:UFS524326 UOL524322:UPO524326 UYH524322:UZK524326 VID524322:VJG524326 VRZ524322:VTC524326 WBV524322:WCY524326 WLR524322:WMU524326 WVN524322:WWQ524326 D589858:AQ589862 JB589858:KE589862 SX589858:UA589862 ACT589858:ADW589862 AMP589858:ANS589862 AWL589858:AXO589862 BGH589858:BHK589862 BQD589858:BRG589862 BZZ589858:CBC589862 CJV589858:CKY589862 CTR589858:CUU589862 DDN589858:DEQ589862 DNJ589858:DOM589862 DXF589858:DYI589862 EHB589858:EIE589862 EQX589858:ESA589862 FAT589858:FBW589862 FKP589858:FLS589862 FUL589858:FVO589862 GEH589858:GFK589862 GOD589858:GPG589862 GXZ589858:GZC589862 HHV589858:HIY589862 HRR589858:HSU589862 IBN589858:ICQ589862 ILJ589858:IMM589862 IVF589858:IWI589862 JFB589858:JGE589862 JOX589858:JQA589862 JYT589858:JZW589862 KIP589858:KJS589862 KSL589858:KTO589862 LCH589858:LDK589862 LMD589858:LNG589862 LVZ589858:LXC589862 MFV589858:MGY589862 MPR589858:MQU589862 MZN589858:NAQ589862 NJJ589858:NKM589862 NTF589858:NUI589862 ODB589858:OEE589862 OMX589858:OOA589862 OWT589858:OXW589862 PGP589858:PHS589862 PQL589858:PRO589862 QAH589858:QBK589862 QKD589858:QLG589862 QTZ589858:QVC589862 RDV589858:REY589862 RNR589858:ROU589862 RXN589858:RYQ589862 SHJ589858:SIM589862 SRF589858:SSI589862 TBB589858:TCE589862 TKX589858:TMA589862 TUT589858:TVW589862 UEP589858:UFS589862 UOL589858:UPO589862 UYH589858:UZK589862 VID589858:VJG589862 VRZ589858:VTC589862 WBV589858:WCY589862 WLR589858:WMU589862 WVN589858:WWQ589862 D655394:AQ655398 JB655394:KE655398 SX655394:UA655398 ACT655394:ADW655398 AMP655394:ANS655398 AWL655394:AXO655398 BGH655394:BHK655398 BQD655394:BRG655398 BZZ655394:CBC655398 CJV655394:CKY655398 CTR655394:CUU655398 DDN655394:DEQ655398 DNJ655394:DOM655398 DXF655394:DYI655398 EHB655394:EIE655398 EQX655394:ESA655398 FAT655394:FBW655398 FKP655394:FLS655398 FUL655394:FVO655398 GEH655394:GFK655398 GOD655394:GPG655398 GXZ655394:GZC655398 HHV655394:HIY655398 HRR655394:HSU655398 IBN655394:ICQ655398 ILJ655394:IMM655398 IVF655394:IWI655398 JFB655394:JGE655398 JOX655394:JQA655398 JYT655394:JZW655398 KIP655394:KJS655398 KSL655394:KTO655398 LCH655394:LDK655398 LMD655394:LNG655398 LVZ655394:LXC655398 MFV655394:MGY655398 MPR655394:MQU655398 MZN655394:NAQ655398 NJJ655394:NKM655398 NTF655394:NUI655398 ODB655394:OEE655398 OMX655394:OOA655398 OWT655394:OXW655398 PGP655394:PHS655398 PQL655394:PRO655398 QAH655394:QBK655398 QKD655394:QLG655398 QTZ655394:QVC655398 RDV655394:REY655398 RNR655394:ROU655398 RXN655394:RYQ655398 SHJ655394:SIM655398 SRF655394:SSI655398 TBB655394:TCE655398 TKX655394:TMA655398 TUT655394:TVW655398 UEP655394:UFS655398 UOL655394:UPO655398 UYH655394:UZK655398 VID655394:VJG655398 VRZ655394:VTC655398 WBV655394:WCY655398 WLR655394:WMU655398 WVN655394:WWQ655398 D720930:AQ720934 JB720930:KE720934 SX720930:UA720934 ACT720930:ADW720934 AMP720930:ANS720934 AWL720930:AXO720934 BGH720930:BHK720934 BQD720930:BRG720934 BZZ720930:CBC720934 CJV720930:CKY720934 CTR720930:CUU720934 DDN720930:DEQ720934 DNJ720930:DOM720934 DXF720930:DYI720934 EHB720930:EIE720934 EQX720930:ESA720934 FAT720930:FBW720934 FKP720930:FLS720934 FUL720930:FVO720934 GEH720930:GFK720934 GOD720930:GPG720934 GXZ720930:GZC720934 HHV720930:HIY720934 HRR720930:HSU720934 IBN720930:ICQ720934 ILJ720930:IMM720934 IVF720930:IWI720934 JFB720930:JGE720934 JOX720930:JQA720934 JYT720930:JZW720934 KIP720930:KJS720934 KSL720930:KTO720934 LCH720930:LDK720934 LMD720930:LNG720934 LVZ720930:LXC720934 MFV720930:MGY720934 MPR720930:MQU720934 MZN720930:NAQ720934 NJJ720930:NKM720934 NTF720930:NUI720934 ODB720930:OEE720934 OMX720930:OOA720934 OWT720930:OXW720934 PGP720930:PHS720934 PQL720930:PRO720934 QAH720930:QBK720934 QKD720930:QLG720934 QTZ720930:QVC720934 RDV720930:REY720934 RNR720930:ROU720934 RXN720930:RYQ720934 SHJ720930:SIM720934 SRF720930:SSI720934 TBB720930:TCE720934 TKX720930:TMA720934 TUT720930:TVW720934 UEP720930:UFS720934 UOL720930:UPO720934 UYH720930:UZK720934 VID720930:VJG720934 VRZ720930:VTC720934 WBV720930:WCY720934 WLR720930:WMU720934 WVN720930:WWQ720934 D786466:AQ786470 JB786466:KE786470 SX786466:UA786470 ACT786466:ADW786470 AMP786466:ANS786470 AWL786466:AXO786470 BGH786466:BHK786470 BQD786466:BRG786470 BZZ786466:CBC786470 CJV786466:CKY786470 CTR786466:CUU786470 DDN786466:DEQ786470 DNJ786466:DOM786470 DXF786466:DYI786470 EHB786466:EIE786470 EQX786466:ESA786470 FAT786466:FBW786470 FKP786466:FLS786470 FUL786466:FVO786470 GEH786466:GFK786470 GOD786466:GPG786470 GXZ786466:GZC786470 HHV786466:HIY786470 HRR786466:HSU786470 IBN786466:ICQ786470 ILJ786466:IMM786470 IVF786466:IWI786470 JFB786466:JGE786470 JOX786466:JQA786470 JYT786466:JZW786470 KIP786466:KJS786470 KSL786466:KTO786470 LCH786466:LDK786470 LMD786466:LNG786470 LVZ786466:LXC786470 MFV786466:MGY786470 MPR786466:MQU786470 MZN786466:NAQ786470 NJJ786466:NKM786470 NTF786466:NUI786470 ODB786466:OEE786470 OMX786466:OOA786470 OWT786466:OXW786470 PGP786466:PHS786470 PQL786466:PRO786470 QAH786466:QBK786470 QKD786466:QLG786470 QTZ786466:QVC786470 RDV786466:REY786470 RNR786466:ROU786470 RXN786466:RYQ786470 SHJ786466:SIM786470 SRF786466:SSI786470 TBB786466:TCE786470 TKX786466:TMA786470 TUT786466:TVW786470 UEP786466:UFS786470 UOL786466:UPO786470 UYH786466:UZK786470 VID786466:VJG786470 VRZ786466:VTC786470 WBV786466:WCY786470 WLR786466:WMU786470 WVN786466:WWQ786470 D852002:AQ852006 JB852002:KE852006 SX852002:UA852006 ACT852002:ADW852006 AMP852002:ANS852006 AWL852002:AXO852006 BGH852002:BHK852006 BQD852002:BRG852006 BZZ852002:CBC852006 CJV852002:CKY852006 CTR852002:CUU852006 DDN852002:DEQ852006 DNJ852002:DOM852006 DXF852002:DYI852006 EHB852002:EIE852006 EQX852002:ESA852006 FAT852002:FBW852006 FKP852002:FLS852006 FUL852002:FVO852006 GEH852002:GFK852006 GOD852002:GPG852006 GXZ852002:GZC852006 HHV852002:HIY852006 HRR852002:HSU852006 IBN852002:ICQ852006 ILJ852002:IMM852006 IVF852002:IWI852006 JFB852002:JGE852006 JOX852002:JQA852006 JYT852002:JZW852006 KIP852002:KJS852006 KSL852002:KTO852006 LCH852002:LDK852006 LMD852002:LNG852006 LVZ852002:LXC852006 MFV852002:MGY852006 MPR852002:MQU852006 MZN852002:NAQ852006 NJJ852002:NKM852006 NTF852002:NUI852006 ODB852002:OEE852006 OMX852002:OOA852006 OWT852002:OXW852006 PGP852002:PHS852006 PQL852002:PRO852006 QAH852002:QBK852006 QKD852002:QLG852006 QTZ852002:QVC852006 RDV852002:REY852006 RNR852002:ROU852006 RXN852002:RYQ852006 SHJ852002:SIM852006 SRF852002:SSI852006 TBB852002:TCE852006 TKX852002:TMA852006 TUT852002:TVW852006 UEP852002:UFS852006 UOL852002:UPO852006 UYH852002:UZK852006 VID852002:VJG852006 VRZ852002:VTC852006 WBV852002:WCY852006 WLR852002:WMU852006 WVN852002:WWQ852006 D917538:AQ917542 JB917538:KE917542 SX917538:UA917542 ACT917538:ADW917542 AMP917538:ANS917542 AWL917538:AXO917542 BGH917538:BHK917542 BQD917538:BRG917542 BZZ917538:CBC917542 CJV917538:CKY917542 CTR917538:CUU917542 DDN917538:DEQ917542 DNJ917538:DOM917542 DXF917538:DYI917542 EHB917538:EIE917542 EQX917538:ESA917542 FAT917538:FBW917542 FKP917538:FLS917542 FUL917538:FVO917542 GEH917538:GFK917542 GOD917538:GPG917542 GXZ917538:GZC917542 HHV917538:HIY917542 HRR917538:HSU917542 IBN917538:ICQ917542 ILJ917538:IMM917542 IVF917538:IWI917542 JFB917538:JGE917542 JOX917538:JQA917542 JYT917538:JZW917542 KIP917538:KJS917542 KSL917538:KTO917542 LCH917538:LDK917542 LMD917538:LNG917542 LVZ917538:LXC917542 MFV917538:MGY917542 MPR917538:MQU917542 MZN917538:NAQ917542 NJJ917538:NKM917542 NTF917538:NUI917542 ODB917538:OEE917542 OMX917538:OOA917542 OWT917538:OXW917542 PGP917538:PHS917542 PQL917538:PRO917542 QAH917538:QBK917542 QKD917538:QLG917542 QTZ917538:QVC917542 RDV917538:REY917542 RNR917538:ROU917542 RXN917538:RYQ917542 SHJ917538:SIM917542 SRF917538:SSI917542 TBB917538:TCE917542 TKX917538:TMA917542 TUT917538:TVW917542 UEP917538:UFS917542 UOL917538:UPO917542 UYH917538:UZK917542 VID917538:VJG917542 VRZ917538:VTC917542 WBV917538:WCY917542 WLR917538:WMU917542 WVN917538:WWQ917542 D983074:AQ983078 JB983074:KE983078 SX983074:UA983078 ACT983074:ADW983078 AMP983074:ANS983078 AWL983074:AXO983078 BGH983074:BHK983078 BQD983074:BRG983078 BZZ983074:CBC983078 CJV983074:CKY983078 CTR983074:CUU983078 DDN983074:DEQ983078 DNJ983074:DOM983078 DXF983074:DYI983078 EHB983074:EIE983078 EQX983074:ESA983078 FAT983074:FBW983078 FKP983074:FLS983078 FUL983074:FVO983078 GEH983074:GFK983078 GOD983074:GPG983078 GXZ983074:GZC983078 HHV983074:HIY983078 HRR983074:HSU983078 IBN983074:ICQ983078 ILJ983074:IMM983078 IVF983074:IWI983078 JFB983074:JGE983078 JOX983074:JQA983078 JYT983074:JZW983078 KIP983074:KJS983078 KSL983074:KTO983078 LCH983074:LDK983078 LMD983074:LNG983078 LVZ983074:LXC983078 MFV983074:MGY983078 MPR983074:MQU983078 MZN983074:NAQ983078 NJJ983074:NKM983078 NTF983074:NUI983078 ODB983074:OEE983078 OMX983074:OOA983078 OWT983074:OXW983078 PGP983074:PHS983078 PQL983074:PRO983078 QAH983074:QBK983078 QKD983074:QLG983078 QTZ983074:QVC983078 RDV983074:REY983078 RNR983074:ROU983078 RXN983074:RYQ983078 SHJ983074:SIM983078 SRF983074:SSI983078 TBB983074:TCE983078 TKX983074:TMA983078 TUT983074:TVW983078 UEP983074:UFS983078 UOL983074:UPO983078 UYH983074:UZK983078 VID983074:VJG983078 VRZ983074:VTC983078 WBV983074:WCY983078 WLR983074:WMU983078 WVN983074:WWQ983078 UEP112:UFS121 TUT112:TVW121 JB135:KE137 SX135:UA137 ACT135:ADW137 AMP135:ANS137 AWL135:AXO137 BGH135:BHK137 BQD135:BRG137 BZZ135:CBC137 CJV135:CKY137 CTR135:CUU137 DDN135:DEQ137 DNJ135:DOM137 DXF135:DYI137 EHB135:EIE137 EQX135:ESA137 FAT135:FBW137 FKP135:FLS137 FUL135:FVO137 GEH135:GFK137 GOD135:GPG137 GXZ135:GZC137 HHV135:HIY137 HRR135:HSU137 IBN135:ICQ137 ILJ135:IMM137 IVF135:IWI137 JFB135:JGE137 JOX135:JQA137 JYT135:JZW137 KIP135:KJS137 KSL135:KTO137 LCH135:LDK137 LMD135:LNG137 LVZ135:LXC137 MFV135:MGY137 MPR135:MQU137 MZN135:NAQ137 NJJ135:NKM137 NTF135:NUI137 ODB135:OEE137 OMX135:OOA137 OWT135:OXW137 PGP135:PHS137 PQL135:PRO137 QAH135:QBK137 QKD135:QLG137 QTZ135:QVC137 RDV135:REY137 RNR135:ROU137 RXN135:RYQ137 SHJ135:SIM137 SRF135:SSI137 TBB135:TCE137 TKX135:TMA137 TUT135:TVW137 UEP135:UFS137 UOL135:UPO137 UYH135:UZK137 VID135:VJG137 VRZ135:VTC137 WBV135:WCY137 WLR135:WMU137 WVN135:WWQ137 SRF112:SSI121 JB141:KE141 SX141:UA141 ACT141:ADW141 AMP141:ANS141 AWL141:AXO141 BGH141:BHK141 BQD141:BRG141 BZZ141:CBC141 CJV141:CKY141 CTR141:CUU141 DDN141:DEQ141 DNJ141:DOM141 DXF141:DYI141 EHB141:EIE141 EQX141:ESA141 FAT141:FBW141 FKP141:FLS141 FUL141:FVO141 GEH141:GFK141 GOD141:GPG141 GXZ141:GZC141 HHV141:HIY141 HRR141:HSU141 IBN141:ICQ141 ILJ141:IMM141 IVF141:IWI141 JFB141:JGE141 JOX141:JQA141 JYT141:JZW141 KIP141:KJS141 KSL141:KTO141 LCH141:LDK141 LMD141:LNG141 LVZ141:LXC141 MFV141:MGY141 MPR141:MQU141 MZN141:NAQ141 NJJ141:NKM141 NTF141:NUI141 ODB141:OEE141 OMX141:OOA141 OWT141:OXW141 PGP141:PHS141 PQL141:PRO141 QAH141:QBK141 QKD141:QLG141 QTZ141:QVC141 RDV141:REY141 RNR141:ROU141 RXN141:RYQ141 SHJ141:SIM141 SRF141:SSI141 TBB141:TCE141 TKX141:TMA141 TUT141:TVW141 UEP141:UFS141 UOL141:UPO141 UYH141:UZK141 VID141:VJG141 VRZ141:VTC141 WBV141:WCY141 WLR141:WMU141 WVN141:WWQ141 RXN112:RYQ121 QAH112:QBK121 TBB112:TCE121 RDV112:REY121 TKX112:TMA121 RNR112:ROU121 WLR112:WMU121 JB112:KE121 SX112:UA121 ACT112:ADW121 AMP112:ANS121 AWL112:AXO121 BGH112:BHK121 BQD112:BRG121 BZZ112:CBC121 CJV112:CKY121 CTR112:CUU121 DDN112:DEQ121 DNJ112:DOM121 DXF112:DYI121 EHB112:EIE121 EQX112:ESA121 FAT112:FBW121 FKP112:FLS121 FUL112:FVO121 GEH112:GFK121 GOD112:GPG121 GXZ112:GZC121 HHV112:HIY121 HRR112:HSU121 IBN112:ICQ121 ILJ112:IMM121 IVF112:IWI121 JFB112:JGE121 JOX112:JQA121 JYT112:JZW121 KIP112:KJS121 KSL112:KTO121 LCH112:LDK121 LMD112:LNG121 LVZ112:LXC121 MFV112:MGY121 MPR112:MQU121 MZN112:NAQ121 NJJ112:NKM121 NTF112:NUI121 ODB112:OEE121 OMX112:OOA121 OWT112:OXW121 PGP112:PHS121 WVN123:WWQ133 WLR123:WMU133 WBV123:WCY133 VRZ123:VTC133 VID123:VJG133 UYH123:UZK133 UOL123:UPO133 UEP123:UFS133 TUT123:TVW133 TKX123:TMA133 TBB123:TCE133 SRF123:SSI133 SHJ123:SIM133 RXN123:RYQ133 RNR123:ROU133 RDV123:REY133 QTZ123:QVC133 QKD123:QLG133 QAH123:QBK133 PQL123:PRO133 PGP123:PHS133 OWT123:OXW133 OMX123:OOA133 ODB123:OEE133 NTF123:NUI133 NJJ123:NKM133 MZN123:NAQ133 MPR123:MQU133 MFV123:MGY133 LVZ123:LXC133 LMD123:LNG133 LCH123:LDK133 KSL123:KTO133 KIP123:KJS133 JYT123:JZW133 JOX123:JQA133 JFB123:JGE133 IVF123:IWI133 ILJ123:IMM133 IBN123:ICQ133 HRR123:HSU133 HHV123:HIY133 GXZ123:GZC133 GOD123:GPG133 GEH123:GFK133 FUL123:FVO133 FKP123:FLS133 FAT123:FBW133 EQX123:ESA133 EHB123:EIE133 DXF123:DYI133 DNJ123:DOM133 DDN123:DEQ133 CTR123:CUU133 CJV123:CKY133 BZZ123:CBC133 BQD123:BRG133 BGH123:BHK133 AWL123:AXO133 AMP123:ANS133 ACT123:ADW133 SX123:UA133 JB123:KE133</xm:sqref>
        </x14:dataValidation>
        <x14:dataValidation type="whole" operator="lessThanOrEqual" allowBlank="1" showInputMessage="1" showErrorMessage="1" errorTitle="Error" error="The maximum mark for this question is 2 marks." xr:uid="{00000000-0002-0000-0000-000004000000}">
          <x14:formula1>
            <xm:f>2</xm:f>
          </x14:formula1>
          <xm:sqref>D65621:AQ65622 JB65621:KE65622 SX65621:UA65622 ACT65621:ADW65622 AMP65621:ANS65622 AWL65621:AXO65622 BGH65621:BHK65622 BQD65621:BRG65622 BZZ65621:CBC65622 CJV65621:CKY65622 CTR65621:CUU65622 DDN65621:DEQ65622 DNJ65621:DOM65622 DXF65621:DYI65622 EHB65621:EIE65622 EQX65621:ESA65622 FAT65621:FBW65622 FKP65621:FLS65622 FUL65621:FVO65622 GEH65621:GFK65622 GOD65621:GPG65622 GXZ65621:GZC65622 HHV65621:HIY65622 HRR65621:HSU65622 IBN65621:ICQ65622 ILJ65621:IMM65622 IVF65621:IWI65622 JFB65621:JGE65622 JOX65621:JQA65622 JYT65621:JZW65622 KIP65621:KJS65622 KSL65621:KTO65622 LCH65621:LDK65622 LMD65621:LNG65622 LVZ65621:LXC65622 MFV65621:MGY65622 MPR65621:MQU65622 MZN65621:NAQ65622 NJJ65621:NKM65622 NTF65621:NUI65622 ODB65621:OEE65622 OMX65621:OOA65622 OWT65621:OXW65622 PGP65621:PHS65622 PQL65621:PRO65622 QAH65621:QBK65622 QKD65621:QLG65622 QTZ65621:QVC65622 RDV65621:REY65622 RNR65621:ROU65622 RXN65621:RYQ65622 SHJ65621:SIM65622 SRF65621:SSI65622 TBB65621:TCE65622 TKX65621:TMA65622 TUT65621:TVW65622 UEP65621:UFS65622 UOL65621:UPO65622 UYH65621:UZK65622 VID65621:VJG65622 VRZ65621:VTC65622 WBV65621:WCY65622 WLR65621:WMU65622 WVN65621:WWQ65622 D131157:AQ131158 JB131157:KE131158 SX131157:UA131158 ACT131157:ADW131158 AMP131157:ANS131158 AWL131157:AXO131158 BGH131157:BHK131158 BQD131157:BRG131158 BZZ131157:CBC131158 CJV131157:CKY131158 CTR131157:CUU131158 DDN131157:DEQ131158 DNJ131157:DOM131158 DXF131157:DYI131158 EHB131157:EIE131158 EQX131157:ESA131158 FAT131157:FBW131158 FKP131157:FLS131158 FUL131157:FVO131158 GEH131157:GFK131158 GOD131157:GPG131158 GXZ131157:GZC131158 HHV131157:HIY131158 HRR131157:HSU131158 IBN131157:ICQ131158 ILJ131157:IMM131158 IVF131157:IWI131158 JFB131157:JGE131158 JOX131157:JQA131158 JYT131157:JZW131158 KIP131157:KJS131158 KSL131157:KTO131158 LCH131157:LDK131158 LMD131157:LNG131158 LVZ131157:LXC131158 MFV131157:MGY131158 MPR131157:MQU131158 MZN131157:NAQ131158 NJJ131157:NKM131158 NTF131157:NUI131158 ODB131157:OEE131158 OMX131157:OOA131158 OWT131157:OXW131158 PGP131157:PHS131158 PQL131157:PRO131158 QAH131157:QBK131158 QKD131157:QLG131158 QTZ131157:QVC131158 RDV131157:REY131158 RNR131157:ROU131158 RXN131157:RYQ131158 SHJ131157:SIM131158 SRF131157:SSI131158 TBB131157:TCE131158 TKX131157:TMA131158 TUT131157:TVW131158 UEP131157:UFS131158 UOL131157:UPO131158 UYH131157:UZK131158 VID131157:VJG131158 VRZ131157:VTC131158 WBV131157:WCY131158 WLR131157:WMU131158 WVN131157:WWQ131158 D196693:AQ196694 JB196693:KE196694 SX196693:UA196694 ACT196693:ADW196694 AMP196693:ANS196694 AWL196693:AXO196694 BGH196693:BHK196694 BQD196693:BRG196694 BZZ196693:CBC196694 CJV196693:CKY196694 CTR196693:CUU196694 DDN196693:DEQ196694 DNJ196693:DOM196694 DXF196693:DYI196694 EHB196693:EIE196694 EQX196693:ESA196694 FAT196693:FBW196694 FKP196693:FLS196694 FUL196693:FVO196694 GEH196693:GFK196694 GOD196693:GPG196694 GXZ196693:GZC196694 HHV196693:HIY196694 HRR196693:HSU196694 IBN196693:ICQ196694 ILJ196693:IMM196694 IVF196693:IWI196694 JFB196693:JGE196694 JOX196693:JQA196694 JYT196693:JZW196694 KIP196693:KJS196694 KSL196693:KTO196694 LCH196693:LDK196694 LMD196693:LNG196694 LVZ196693:LXC196694 MFV196693:MGY196694 MPR196693:MQU196694 MZN196693:NAQ196694 NJJ196693:NKM196694 NTF196693:NUI196694 ODB196693:OEE196694 OMX196693:OOA196694 OWT196693:OXW196694 PGP196693:PHS196694 PQL196693:PRO196694 QAH196693:QBK196694 QKD196693:QLG196694 QTZ196693:QVC196694 RDV196693:REY196694 RNR196693:ROU196694 RXN196693:RYQ196694 SHJ196693:SIM196694 SRF196693:SSI196694 TBB196693:TCE196694 TKX196693:TMA196694 TUT196693:TVW196694 UEP196693:UFS196694 UOL196693:UPO196694 UYH196693:UZK196694 VID196693:VJG196694 VRZ196693:VTC196694 WBV196693:WCY196694 WLR196693:WMU196694 WVN196693:WWQ196694 D262229:AQ262230 JB262229:KE262230 SX262229:UA262230 ACT262229:ADW262230 AMP262229:ANS262230 AWL262229:AXO262230 BGH262229:BHK262230 BQD262229:BRG262230 BZZ262229:CBC262230 CJV262229:CKY262230 CTR262229:CUU262230 DDN262229:DEQ262230 DNJ262229:DOM262230 DXF262229:DYI262230 EHB262229:EIE262230 EQX262229:ESA262230 FAT262229:FBW262230 FKP262229:FLS262230 FUL262229:FVO262230 GEH262229:GFK262230 GOD262229:GPG262230 GXZ262229:GZC262230 HHV262229:HIY262230 HRR262229:HSU262230 IBN262229:ICQ262230 ILJ262229:IMM262230 IVF262229:IWI262230 JFB262229:JGE262230 JOX262229:JQA262230 JYT262229:JZW262230 KIP262229:KJS262230 KSL262229:KTO262230 LCH262229:LDK262230 LMD262229:LNG262230 LVZ262229:LXC262230 MFV262229:MGY262230 MPR262229:MQU262230 MZN262229:NAQ262230 NJJ262229:NKM262230 NTF262229:NUI262230 ODB262229:OEE262230 OMX262229:OOA262230 OWT262229:OXW262230 PGP262229:PHS262230 PQL262229:PRO262230 QAH262229:QBK262230 QKD262229:QLG262230 QTZ262229:QVC262230 RDV262229:REY262230 RNR262229:ROU262230 RXN262229:RYQ262230 SHJ262229:SIM262230 SRF262229:SSI262230 TBB262229:TCE262230 TKX262229:TMA262230 TUT262229:TVW262230 UEP262229:UFS262230 UOL262229:UPO262230 UYH262229:UZK262230 VID262229:VJG262230 VRZ262229:VTC262230 WBV262229:WCY262230 WLR262229:WMU262230 WVN262229:WWQ262230 D327765:AQ327766 JB327765:KE327766 SX327765:UA327766 ACT327765:ADW327766 AMP327765:ANS327766 AWL327765:AXO327766 BGH327765:BHK327766 BQD327765:BRG327766 BZZ327765:CBC327766 CJV327765:CKY327766 CTR327765:CUU327766 DDN327765:DEQ327766 DNJ327765:DOM327766 DXF327765:DYI327766 EHB327765:EIE327766 EQX327765:ESA327766 FAT327765:FBW327766 FKP327765:FLS327766 FUL327765:FVO327766 GEH327765:GFK327766 GOD327765:GPG327766 GXZ327765:GZC327766 HHV327765:HIY327766 HRR327765:HSU327766 IBN327765:ICQ327766 ILJ327765:IMM327766 IVF327765:IWI327766 JFB327765:JGE327766 JOX327765:JQA327766 JYT327765:JZW327766 KIP327765:KJS327766 KSL327765:KTO327766 LCH327765:LDK327766 LMD327765:LNG327766 LVZ327765:LXC327766 MFV327765:MGY327766 MPR327765:MQU327766 MZN327765:NAQ327766 NJJ327765:NKM327766 NTF327765:NUI327766 ODB327765:OEE327766 OMX327765:OOA327766 OWT327765:OXW327766 PGP327765:PHS327766 PQL327765:PRO327766 QAH327765:QBK327766 QKD327765:QLG327766 QTZ327765:QVC327766 RDV327765:REY327766 RNR327765:ROU327766 RXN327765:RYQ327766 SHJ327765:SIM327766 SRF327765:SSI327766 TBB327765:TCE327766 TKX327765:TMA327766 TUT327765:TVW327766 UEP327765:UFS327766 UOL327765:UPO327766 UYH327765:UZK327766 VID327765:VJG327766 VRZ327765:VTC327766 WBV327765:WCY327766 WLR327765:WMU327766 WVN327765:WWQ327766 D393301:AQ393302 JB393301:KE393302 SX393301:UA393302 ACT393301:ADW393302 AMP393301:ANS393302 AWL393301:AXO393302 BGH393301:BHK393302 BQD393301:BRG393302 BZZ393301:CBC393302 CJV393301:CKY393302 CTR393301:CUU393302 DDN393301:DEQ393302 DNJ393301:DOM393302 DXF393301:DYI393302 EHB393301:EIE393302 EQX393301:ESA393302 FAT393301:FBW393302 FKP393301:FLS393302 FUL393301:FVO393302 GEH393301:GFK393302 GOD393301:GPG393302 GXZ393301:GZC393302 HHV393301:HIY393302 HRR393301:HSU393302 IBN393301:ICQ393302 ILJ393301:IMM393302 IVF393301:IWI393302 JFB393301:JGE393302 JOX393301:JQA393302 JYT393301:JZW393302 KIP393301:KJS393302 KSL393301:KTO393302 LCH393301:LDK393302 LMD393301:LNG393302 LVZ393301:LXC393302 MFV393301:MGY393302 MPR393301:MQU393302 MZN393301:NAQ393302 NJJ393301:NKM393302 NTF393301:NUI393302 ODB393301:OEE393302 OMX393301:OOA393302 OWT393301:OXW393302 PGP393301:PHS393302 PQL393301:PRO393302 QAH393301:QBK393302 QKD393301:QLG393302 QTZ393301:QVC393302 RDV393301:REY393302 RNR393301:ROU393302 RXN393301:RYQ393302 SHJ393301:SIM393302 SRF393301:SSI393302 TBB393301:TCE393302 TKX393301:TMA393302 TUT393301:TVW393302 UEP393301:UFS393302 UOL393301:UPO393302 UYH393301:UZK393302 VID393301:VJG393302 VRZ393301:VTC393302 WBV393301:WCY393302 WLR393301:WMU393302 WVN393301:WWQ393302 D458837:AQ458838 JB458837:KE458838 SX458837:UA458838 ACT458837:ADW458838 AMP458837:ANS458838 AWL458837:AXO458838 BGH458837:BHK458838 BQD458837:BRG458838 BZZ458837:CBC458838 CJV458837:CKY458838 CTR458837:CUU458838 DDN458837:DEQ458838 DNJ458837:DOM458838 DXF458837:DYI458838 EHB458837:EIE458838 EQX458837:ESA458838 FAT458837:FBW458838 FKP458837:FLS458838 FUL458837:FVO458838 GEH458837:GFK458838 GOD458837:GPG458838 GXZ458837:GZC458838 HHV458837:HIY458838 HRR458837:HSU458838 IBN458837:ICQ458838 ILJ458837:IMM458838 IVF458837:IWI458838 JFB458837:JGE458838 JOX458837:JQA458838 JYT458837:JZW458838 KIP458837:KJS458838 KSL458837:KTO458838 LCH458837:LDK458838 LMD458837:LNG458838 LVZ458837:LXC458838 MFV458837:MGY458838 MPR458837:MQU458838 MZN458837:NAQ458838 NJJ458837:NKM458838 NTF458837:NUI458838 ODB458837:OEE458838 OMX458837:OOA458838 OWT458837:OXW458838 PGP458837:PHS458838 PQL458837:PRO458838 QAH458837:QBK458838 QKD458837:QLG458838 QTZ458837:QVC458838 RDV458837:REY458838 RNR458837:ROU458838 RXN458837:RYQ458838 SHJ458837:SIM458838 SRF458837:SSI458838 TBB458837:TCE458838 TKX458837:TMA458838 TUT458837:TVW458838 UEP458837:UFS458838 UOL458837:UPO458838 UYH458837:UZK458838 VID458837:VJG458838 VRZ458837:VTC458838 WBV458837:WCY458838 WLR458837:WMU458838 WVN458837:WWQ458838 D524373:AQ524374 JB524373:KE524374 SX524373:UA524374 ACT524373:ADW524374 AMP524373:ANS524374 AWL524373:AXO524374 BGH524373:BHK524374 BQD524373:BRG524374 BZZ524373:CBC524374 CJV524373:CKY524374 CTR524373:CUU524374 DDN524373:DEQ524374 DNJ524373:DOM524374 DXF524373:DYI524374 EHB524373:EIE524374 EQX524373:ESA524374 FAT524373:FBW524374 FKP524373:FLS524374 FUL524373:FVO524374 GEH524373:GFK524374 GOD524373:GPG524374 GXZ524373:GZC524374 HHV524373:HIY524374 HRR524373:HSU524374 IBN524373:ICQ524374 ILJ524373:IMM524374 IVF524373:IWI524374 JFB524373:JGE524374 JOX524373:JQA524374 JYT524373:JZW524374 KIP524373:KJS524374 KSL524373:KTO524374 LCH524373:LDK524374 LMD524373:LNG524374 LVZ524373:LXC524374 MFV524373:MGY524374 MPR524373:MQU524374 MZN524373:NAQ524374 NJJ524373:NKM524374 NTF524373:NUI524374 ODB524373:OEE524374 OMX524373:OOA524374 OWT524373:OXW524374 PGP524373:PHS524374 PQL524373:PRO524374 QAH524373:QBK524374 QKD524373:QLG524374 QTZ524373:QVC524374 RDV524373:REY524374 RNR524373:ROU524374 RXN524373:RYQ524374 SHJ524373:SIM524374 SRF524373:SSI524374 TBB524373:TCE524374 TKX524373:TMA524374 TUT524373:TVW524374 UEP524373:UFS524374 UOL524373:UPO524374 UYH524373:UZK524374 VID524373:VJG524374 VRZ524373:VTC524374 WBV524373:WCY524374 WLR524373:WMU524374 WVN524373:WWQ524374 D589909:AQ589910 JB589909:KE589910 SX589909:UA589910 ACT589909:ADW589910 AMP589909:ANS589910 AWL589909:AXO589910 BGH589909:BHK589910 BQD589909:BRG589910 BZZ589909:CBC589910 CJV589909:CKY589910 CTR589909:CUU589910 DDN589909:DEQ589910 DNJ589909:DOM589910 DXF589909:DYI589910 EHB589909:EIE589910 EQX589909:ESA589910 FAT589909:FBW589910 FKP589909:FLS589910 FUL589909:FVO589910 GEH589909:GFK589910 GOD589909:GPG589910 GXZ589909:GZC589910 HHV589909:HIY589910 HRR589909:HSU589910 IBN589909:ICQ589910 ILJ589909:IMM589910 IVF589909:IWI589910 JFB589909:JGE589910 JOX589909:JQA589910 JYT589909:JZW589910 KIP589909:KJS589910 KSL589909:KTO589910 LCH589909:LDK589910 LMD589909:LNG589910 LVZ589909:LXC589910 MFV589909:MGY589910 MPR589909:MQU589910 MZN589909:NAQ589910 NJJ589909:NKM589910 NTF589909:NUI589910 ODB589909:OEE589910 OMX589909:OOA589910 OWT589909:OXW589910 PGP589909:PHS589910 PQL589909:PRO589910 QAH589909:QBK589910 QKD589909:QLG589910 QTZ589909:QVC589910 RDV589909:REY589910 RNR589909:ROU589910 RXN589909:RYQ589910 SHJ589909:SIM589910 SRF589909:SSI589910 TBB589909:TCE589910 TKX589909:TMA589910 TUT589909:TVW589910 UEP589909:UFS589910 UOL589909:UPO589910 UYH589909:UZK589910 VID589909:VJG589910 VRZ589909:VTC589910 WBV589909:WCY589910 WLR589909:WMU589910 WVN589909:WWQ589910 D655445:AQ655446 JB655445:KE655446 SX655445:UA655446 ACT655445:ADW655446 AMP655445:ANS655446 AWL655445:AXO655446 BGH655445:BHK655446 BQD655445:BRG655446 BZZ655445:CBC655446 CJV655445:CKY655446 CTR655445:CUU655446 DDN655445:DEQ655446 DNJ655445:DOM655446 DXF655445:DYI655446 EHB655445:EIE655446 EQX655445:ESA655446 FAT655445:FBW655446 FKP655445:FLS655446 FUL655445:FVO655446 GEH655445:GFK655446 GOD655445:GPG655446 GXZ655445:GZC655446 HHV655445:HIY655446 HRR655445:HSU655446 IBN655445:ICQ655446 ILJ655445:IMM655446 IVF655445:IWI655446 JFB655445:JGE655446 JOX655445:JQA655446 JYT655445:JZW655446 KIP655445:KJS655446 KSL655445:KTO655446 LCH655445:LDK655446 LMD655445:LNG655446 LVZ655445:LXC655446 MFV655445:MGY655446 MPR655445:MQU655446 MZN655445:NAQ655446 NJJ655445:NKM655446 NTF655445:NUI655446 ODB655445:OEE655446 OMX655445:OOA655446 OWT655445:OXW655446 PGP655445:PHS655446 PQL655445:PRO655446 QAH655445:QBK655446 QKD655445:QLG655446 QTZ655445:QVC655446 RDV655445:REY655446 RNR655445:ROU655446 RXN655445:RYQ655446 SHJ655445:SIM655446 SRF655445:SSI655446 TBB655445:TCE655446 TKX655445:TMA655446 TUT655445:TVW655446 UEP655445:UFS655446 UOL655445:UPO655446 UYH655445:UZK655446 VID655445:VJG655446 VRZ655445:VTC655446 WBV655445:WCY655446 WLR655445:WMU655446 WVN655445:WWQ655446 D720981:AQ720982 JB720981:KE720982 SX720981:UA720982 ACT720981:ADW720982 AMP720981:ANS720982 AWL720981:AXO720982 BGH720981:BHK720982 BQD720981:BRG720982 BZZ720981:CBC720982 CJV720981:CKY720982 CTR720981:CUU720982 DDN720981:DEQ720982 DNJ720981:DOM720982 DXF720981:DYI720982 EHB720981:EIE720982 EQX720981:ESA720982 FAT720981:FBW720982 FKP720981:FLS720982 FUL720981:FVO720982 GEH720981:GFK720982 GOD720981:GPG720982 GXZ720981:GZC720982 HHV720981:HIY720982 HRR720981:HSU720982 IBN720981:ICQ720982 ILJ720981:IMM720982 IVF720981:IWI720982 JFB720981:JGE720982 JOX720981:JQA720982 JYT720981:JZW720982 KIP720981:KJS720982 KSL720981:KTO720982 LCH720981:LDK720982 LMD720981:LNG720982 LVZ720981:LXC720982 MFV720981:MGY720982 MPR720981:MQU720982 MZN720981:NAQ720982 NJJ720981:NKM720982 NTF720981:NUI720982 ODB720981:OEE720982 OMX720981:OOA720982 OWT720981:OXW720982 PGP720981:PHS720982 PQL720981:PRO720982 QAH720981:QBK720982 QKD720981:QLG720982 QTZ720981:QVC720982 RDV720981:REY720982 RNR720981:ROU720982 RXN720981:RYQ720982 SHJ720981:SIM720982 SRF720981:SSI720982 TBB720981:TCE720982 TKX720981:TMA720982 TUT720981:TVW720982 UEP720981:UFS720982 UOL720981:UPO720982 UYH720981:UZK720982 VID720981:VJG720982 VRZ720981:VTC720982 WBV720981:WCY720982 WLR720981:WMU720982 WVN720981:WWQ720982 D786517:AQ786518 JB786517:KE786518 SX786517:UA786518 ACT786517:ADW786518 AMP786517:ANS786518 AWL786517:AXO786518 BGH786517:BHK786518 BQD786517:BRG786518 BZZ786517:CBC786518 CJV786517:CKY786518 CTR786517:CUU786518 DDN786517:DEQ786518 DNJ786517:DOM786518 DXF786517:DYI786518 EHB786517:EIE786518 EQX786517:ESA786518 FAT786517:FBW786518 FKP786517:FLS786518 FUL786517:FVO786518 GEH786517:GFK786518 GOD786517:GPG786518 GXZ786517:GZC786518 HHV786517:HIY786518 HRR786517:HSU786518 IBN786517:ICQ786518 ILJ786517:IMM786518 IVF786517:IWI786518 JFB786517:JGE786518 JOX786517:JQA786518 JYT786517:JZW786518 KIP786517:KJS786518 KSL786517:KTO786518 LCH786517:LDK786518 LMD786517:LNG786518 LVZ786517:LXC786518 MFV786517:MGY786518 MPR786517:MQU786518 MZN786517:NAQ786518 NJJ786517:NKM786518 NTF786517:NUI786518 ODB786517:OEE786518 OMX786517:OOA786518 OWT786517:OXW786518 PGP786517:PHS786518 PQL786517:PRO786518 QAH786517:QBK786518 QKD786517:QLG786518 QTZ786517:QVC786518 RDV786517:REY786518 RNR786517:ROU786518 RXN786517:RYQ786518 SHJ786517:SIM786518 SRF786517:SSI786518 TBB786517:TCE786518 TKX786517:TMA786518 TUT786517:TVW786518 UEP786517:UFS786518 UOL786517:UPO786518 UYH786517:UZK786518 VID786517:VJG786518 VRZ786517:VTC786518 WBV786517:WCY786518 WLR786517:WMU786518 WVN786517:WWQ786518 D852053:AQ852054 JB852053:KE852054 SX852053:UA852054 ACT852053:ADW852054 AMP852053:ANS852054 AWL852053:AXO852054 BGH852053:BHK852054 BQD852053:BRG852054 BZZ852053:CBC852054 CJV852053:CKY852054 CTR852053:CUU852054 DDN852053:DEQ852054 DNJ852053:DOM852054 DXF852053:DYI852054 EHB852053:EIE852054 EQX852053:ESA852054 FAT852053:FBW852054 FKP852053:FLS852054 FUL852053:FVO852054 GEH852053:GFK852054 GOD852053:GPG852054 GXZ852053:GZC852054 HHV852053:HIY852054 HRR852053:HSU852054 IBN852053:ICQ852054 ILJ852053:IMM852054 IVF852053:IWI852054 JFB852053:JGE852054 JOX852053:JQA852054 JYT852053:JZW852054 KIP852053:KJS852054 KSL852053:KTO852054 LCH852053:LDK852054 LMD852053:LNG852054 LVZ852053:LXC852054 MFV852053:MGY852054 MPR852053:MQU852054 MZN852053:NAQ852054 NJJ852053:NKM852054 NTF852053:NUI852054 ODB852053:OEE852054 OMX852053:OOA852054 OWT852053:OXW852054 PGP852053:PHS852054 PQL852053:PRO852054 QAH852053:QBK852054 QKD852053:QLG852054 QTZ852053:QVC852054 RDV852053:REY852054 RNR852053:ROU852054 RXN852053:RYQ852054 SHJ852053:SIM852054 SRF852053:SSI852054 TBB852053:TCE852054 TKX852053:TMA852054 TUT852053:TVW852054 UEP852053:UFS852054 UOL852053:UPO852054 UYH852053:UZK852054 VID852053:VJG852054 VRZ852053:VTC852054 WBV852053:WCY852054 WLR852053:WMU852054 WVN852053:WWQ852054 D917589:AQ917590 JB917589:KE917590 SX917589:UA917590 ACT917589:ADW917590 AMP917589:ANS917590 AWL917589:AXO917590 BGH917589:BHK917590 BQD917589:BRG917590 BZZ917589:CBC917590 CJV917589:CKY917590 CTR917589:CUU917590 DDN917589:DEQ917590 DNJ917589:DOM917590 DXF917589:DYI917590 EHB917589:EIE917590 EQX917589:ESA917590 FAT917589:FBW917590 FKP917589:FLS917590 FUL917589:FVO917590 GEH917589:GFK917590 GOD917589:GPG917590 GXZ917589:GZC917590 HHV917589:HIY917590 HRR917589:HSU917590 IBN917589:ICQ917590 ILJ917589:IMM917590 IVF917589:IWI917590 JFB917589:JGE917590 JOX917589:JQA917590 JYT917589:JZW917590 KIP917589:KJS917590 KSL917589:KTO917590 LCH917589:LDK917590 LMD917589:LNG917590 LVZ917589:LXC917590 MFV917589:MGY917590 MPR917589:MQU917590 MZN917589:NAQ917590 NJJ917589:NKM917590 NTF917589:NUI917590 ODB917589:OEE917590 OMX917589:OOA917590 OWT917589:OXW917590 PGP917589:PHS917590 PQL917589:PRO917590 QAH917589:QBK917590 QKD917589:QLG917590 QTZ917589:QVC917590 RDV917589:REY917590 RNR917589:ROU917590 RXN917589:RYQ917590 SHJ917589:SIM917590 SRF917589:SSI917590 TBB917589:TCE917590 TKX917589:TMA917590 TUT917589:TVW917590 UEP917589:UFS917590 UOL917589:UPO917590 UYH917589:UZK917590 VID917589:VJG917590 VRZ917589:VTC917590 WBV917589:WCY917590 WLR917589:WMU917590 WVN917589:WWQ917590 D983125:AQ983126 JB983125:KE983126 SX983125:UA983126 ACT983125:ADW983126 AMP983125:ANS983126 AWL983125:AXO983126 BGH983125:BHK983126 BQD983125:BRG983126 BZZ983125:CBC983126 CJV983125:CKY983126 CTR983125:CUU983126 DDN983125:DEQ983126 DNJ983125:DOM983126 DXF983125:DYI983126 EHB983125:EIE983126 EQX983125:ESA983126 FAT983125:FBW983126 FKP983125:FLS983126 FUL983125:FVO983126 GEH983125:GFK983126 GOD983125:GPG983126 GXZ983125:GZC983126 HHV983125:HIY983126 HRR983125:HSU983126 IBN983125:ICQ983126 ILJ983125:IMM983126 IVF983125:IWI983126 JFB983125:JGE983126 JOX983125:JQA983126 JYT983125:JZW983126 KIP983125:KJS983126 KSL983125:KTO983126 LCH983125:LDK983126 LMD983125:LNG983126 LVZ983125:LXC983126 MFV983125:MGY983126 MPR983125:MQU983126 MZN983125:NAQ983126 NJJ983125:NKM983126 NTF983125:NUI983126 ODB983125:OEE983126 OMX983125:OOA983126 OWT983125:OXW983126 PGP983125:PHS983126 PQL983125:PRO983126 QAH983125:QBK983126 QKD983125:QLG983126 QTZ983125:QVC983126 RDV983125:REY983126 RNR983125:ROU983126 RXN983125:RYQ983126 SHJ983125:SIM983126 SRF983125:SSI983126 TBB983125:TCE983126 TKX983125:TMA983126 TUT983125:TVW983126 UEP983125:UFS983126 UOL983125:UPO983126 UYH983125:UZK983126 VID983125:VJG983126 VRZ983125:VTC983126 WBV983125:WCY983126 WLR983125:WMU983126 WVN983125:WWQ983126 UYH134:UZK134 D65617:AQ65618 JB65617:KE65618 SX65617:UA65618 ACT65617:ADW65618 AMP65617:ANS65618 AWL65617:AXO65618 BGH65617:BHK65618 BQD65617:BRG65618 BZZ65617:CBC65618 CJV65617:CKY65618 CTR65617:CUU65618 DDN65617:DEQ65618 DNJ65617:DOM65618 DXF65617:DYI65618 EHB65617:EIE65618 EQX65617:ESA65618 FAT65617:FBW65618 FKP65617:FLS65618 FUL65617:FVO65618 GEH65617:GFK65618 GOD65617:GPG65618 GXZ65617:GZC65618 HHV65617:HIY65618 HRR65617:HSU65618 IBN65617:ICQ65618 ILJ65617:IMM65618 IVF65617:IWI65618 JFB65617:JGE65618 JOX65617:JQA65618 JYT65617:JZW65618 KIP65617:KJS65618 KSL65617:KTO65618 LCH65617:LDK65618 LMD65617:LNG65618 LVZ65617:LXC65618 MFV65617:MGY65618 MPR65617:MQU65618 MZN65617:NAQ65618 NJJ65617:NKM65618 NTF65617:NUI65618 ODB65617:OEE65618 OMX65617:OOA65618 OWT65617:OXW65618 PGP65617:PHS65618 PQL65617:PRO65618 QAH65617:QBK65618 QKD65617:QLG65618 QTZ65617:QVC65618 RDV65617:REY65618 RNR65617:ROU65618 RXN65617:RYQ65618 SHJ65617:SIM65618 SRF65617:SSI65618 TBB65617:TCE65618 TKX65617:TMA65618 TUT65617:TVW65618 UEP65617:UFS65618 UOL65617:UPO65618 UYH65617:UZK65618 VID65617:VJG65618 VRZ65617:VTC65618 WBV65617:WCY65618 WLR65617:WMU65618 WVN65617:WWQ65618 D131153:AQ131154 JB131153:KE131154 SX131153:UA131154 ACT131153:ADW131154 AMP131153:ANS131154 AWL131153:AXO131154 BGH131153:BHK131154 BQD131153:BRG131154 BZZ131153:CBC131154 CJV131153:CKY131154 CTR131153:CUU131154 DDN131153:DEQ131154 DNJ131153:DOM131154 DXF131153:DYI131154 EHB131153:EIE131154 EQX131153:ESA131154 FAT131153:FBW131154 FKP131153:FLS131154 FUL131153:FVO131154 GEH131153:GFK131154 GOD131153:GPG131154 GXZ131153:GZC131154 HHV131153:HIY131154 HRR131153:HSU131154 IBN131153:ICQ131154 ILJ131153:IMM131154 IVF131153:IWI131154 JFB131153:JGE131154 JOX131153:JQA131154 JYT131153:JZW131154 KIP131153:KJS131154 KSL131153:KTO131154 LCH131153:LDK131154 LMD131153:LNG131154 LVZ131153:LXC131154 MFV131153:MGY131154 MPR131153:MQU131154 MZN131153:NAQ131154 NJJ131153:NKM131154 NTF131153:NUI131154 ODB131153:OEE131154 OMX131153:OOA131154 OWT131153:OXW131154 PGP131153:PHS131154 PQL131153:PRO131154 QAH131153:QBK131154 QKD131153:QLG131154 QTZ131153:QVC131154 RDV131153:REY131154 RNR131153:ROU131154 RXN131153:RYQ131154 SHJ131153:SIM131154 SRF131153:SSI131154 TBB131153:TCE131154 TKX131153:TMA131154 TUT131153:TVW131154 UEP131153:UFS131154 UOL131153:UPO131154 UYH131153:UZK131154 VID131153:VJG131154 VRZ131153:VTC131154 WBV131153:WCY131154 WLR131153:WMU131154 WVN131153:WWQ131154 D196689:AQ196690 JB196689:KE196690 SX196689:UA196690 ACT196689:ADW196690 AMP196689:ANS196690 AWL196689:AXO196690 BGH196689:BHK196690 BQD196689:BRG196690 BZZ196689:CBC196690 CJV196689:CKY196690 CTR196689:CUU196690 DDN196689:DEQ196690 DNJ196689:DOM196690 DXF196689:DYI196690 EHB196689:EIE196690 EQX196689:ESA196690 FAT196689:FBW196690 FKP196689:FLS196690 FUL196689:FVO196690 GEH196689:GFK196690 GOD196689:GPG196690 GXZ196689:GZC196690 HHV196689:HIY196690 HRR196689:HSU196690 IBN196689:ICQ196690 ILJ196689:IMM196690 IVF196689:IWI196690 JFB196689:JGE196690 JOX196689:JQA196690 JYT196689:JZW196690 KIP196689:KJS196690 KSL196689:KTO196690 LCH196689:LDK196690 LMD196689:LNG196690 LVZ196689:LXC196690 MFV196689:MGY196690 MPR196689:MQU196690 MZN196689:NAQ196690 NJJ196689:NKM196690 NTF196689:NUI196690 ODB196689:OEE196690 OMX196689:OOA196690 OWT196689:OXW196690 PGP196689:PHS196690 PQL196689:PRO196690 QAH196689:QBK196690 QKD196689:QLG196690 QTZ196689:QVC196690 RDV196689:REY196690 RNR196689:ROU196690 RXN196689:RYQ196690 SHJ196689:SIM196690 SRF196689:SSI196690 TBB196689:TCE196690 TKX196689:TMA196690 TUT196689:TVW196690 UEP196689:UFS196690 UOL196689:UPO196690 UYH196689:UZK196690 VID196689:VJG196690 VRZ196689:VTC196690 WBV196689:WCY196690 WLR196689:WMU196690 WVN196689:WWQ196690 D262225:AQ262226 JB262225:KE262226 SX262225:UA262226 ACT262225:ADW262226 AMP262225:ANS262226 AWL262225:AXO262226 BGH262225:BHK262226 BQD262225:BRG262226 BZZ262225:CBC262226 CJV262225:CKY262226 CTR262225:CUU262226 DDN262225:DEQ262226 DNJ262225:DOM262226 DXF262225:DYI262226 EHB262225:EIE262226 EQX262225:ESA262226 FAT262225:FBW262226 FKP262225:FLS262226 FUL262225:FVO262226 GEH262225:GFK262226 GOD262225:GPG262226 GXZ262225:GZC262226 HHV262225:HIY262226 HRR262225:HSU262226 IBN262225:ICQ262226 ILJ262225:IMM262226 IVF262225:IWI262226 JFB262225:JGE262226 JOX262225:JQA262226 JYT262225:JZW262226 KIP262225:KJS262226 KSL262225:KTO262226 LCH262225:LDK262226 LMD262225:LNG262226 LVZ262225:LXC262226 MFV262225:MGY262226 MPR262225:MQU262226 MZN262225:NAQ262226 NJJ262225:NKM262226 NTF262225:NUI262226 ODB262225:OEE262226 OMX262225:OOA262226 OWT262225:OXW262226 PGP262225:PHS262226 PQL262225:PRO262226 QAH262225:QBK262226 QKD262225:QLG262226 QTZ262225:QVC262226 RDV262225:REY262226 RNR262225:ROU262226 RXN262225:RYQ262226 SHJ262225:SIM262226 SRF262225:SSI262226 TBB262225:TCE262226 TKX262225:TMA262226 TUT262225:TVW262226 UEP262225:UFS262226 UOL262225:UPO262226 UYH262225:UZK262226 VID262225:VJG262226 VRZ262225:VTC262226 WBV262225:WCY262226 WLR262225:WMU262226 WVN262225:WWQ262226 D327761:AQ327762 JB327761:KE327762 SX327761:UA327762 ACT327761:ADW327762 AMP327761:ANS327762 AWL327761:AXO327762 BGH327761:BHK327762 BQD327761:BRG327762 BZZ327761:CBC327762 CJV327761:CKY327762 CTR327761:CUU327762 DDN327761:DEQ327762 DNJ327761:DOM327762 DXF327761:DYI327762 EHB327761:EIE327762 EQX327761:ESA327762 FAT327761:FBW327762 FKP327761:FLS327762 FUL327761:FVO327762 GEH327761:GFK327762 GOD327761:GPG327762 GXZ327761:GZC327762 HHV327761:HIY327762 HRR327761:HSU327762 IBN327761:ICQ327762 ILJ327761:IMM327762 IVF327761:IWI327762 JFB327761:JGE327762 JOX327761:JQA327762 JYT327761:JZW327762 KIP327761:KJS327762 KSL327761:KTO327762 LCH327761:LDK327762 LMD327761:LNG327762 LVZ327761:LXC327762 MFV327761:MGY327762 MPR327761:MQU327762 MZN327761:NAQ327762 NJJ327761:NKM327762 NTF327761:NUI327762 ODB327761:OEE327762 OMX327761:OOA327762 OWT327761:OXW327762 PGP327761:PHS327762 PQL327761:PRO327762 QAH327761:QBK327762 QKD327761:QLG327762 QTZ327761:QVC327762 RDV327761:REY327762 RNR327761:ROU327762 RXN327761:RYQ327762 SHJ327761:SIM327762 SRF327761:SSI327762 TBB327761:TCE327762 TKX327761:TMA327762 TUT327761:TVW327762 UEP327761:UFS327762 UOL327761:UPO327762 UYH327761:UZK327762 VID327761:VJG327762 VRZ327761:VTC327762 WBV327761:WCY327762 WLR327761:WMU327762 WVN327761:WWQ327762 D393297:AQ393298 JB393297:KE393298 SX393297:UA393298 ACT393297:ADW393298 AMP393297:ANS393298 AWL393297:AXO393298 BGH393297:BHK393298 BQD393297:BRG393298 BZZ393297:CBC393298 CJV393297:CKY393298 CTR393297:CUU393298 DDN393297:DEQ393298 DNJ393297:DOM393298 DXF393297:DYI393298 EHB393297:EIE393298 EQX393297:ESA393298 FAT393297:FBW393298 FKP393297:FLS393298 FUL393297:FVO393298 GEH393297:GFK393298 GOD393297:GPG393298 GXZ393297:GZC393298 HHV393297:HIY393298 HRR393297:HSU393298 IBN393297:ICQ393298 ILJ393297:IMM393298 IVF393297:IWI393298 JFB393297:JGE393298 JOX393297:JQA393298 JYT393297:JZW393298 KIP393297:KJS393298 KSL393297:KTO393298 LCH393297:LDK393298 LMD393297:LNG393298 LVZ393297:LXC393298 MFV393297:MGY393298 MPR393297:MQU393298 MZN393297:NAQ393298 NJJ393297:NKM393298 NTF393297:NUI393298 ODB393297:OEE393298 OMX393297:OOA393298 OWT393297:OXW393298 PGP393297:PHS393298 PQL393297:PRO393298 QAH393297:QBK393298 QKD393297:QLG393298 QTZ393297:QVC393298 RDV393297:REY393298 RNR393297:ROU393298 RXN393297:RYQ393298 SHJ393297:SIM393298 SRF393297:SSI393298 TBB393297:TCE393298 TKX393297:TMA393298 TUT393297:TVW393298 UEP393297:UFS393298 UOL393297:UPO393298 UYH393297:UZK393298 VID393297:VJG393298 VRZ393297:VTC393298 WBV393297:WCY393298 WLR393297:WMU393298 WVN393297:WWQ393298 D458833:AQ458834 JB458833:KE458834 SX458833:UA458834 ACT458833:ADW458834 AMP458833:ANS458834 AWL458833:AXO458834 BGH458833:BHK458834 BQD458833:BRG458834 BZZ458833:CBC458834 CJV458833:CKY458834 CTR458833:CUU458834 DDN458833:DEQ458834 DNJ458833:DOM458834 DXF458833:DYI458834 EHB458833:EIE458834 EQX458833:ESA458834 FAT458833:FBW458834 FKP458833:FLS458834 FUL458833:FVO458834 GEH458833:GFK458834 GOD458833:GPG458834 GXZ458833:GZC458834 HHV458833:HIY458834 HRR458833:HSU458834 IBN458833:ICQ458834 ILJ458833:IMM458834 IVF458833:IWI458834 JFB458833:JGE458834 JOX458833:JQA458834 JYT458833:JZW458834 KIP458833:KJS458834 KSL458833:KTO458834 LCH458833:LDK458834 LMD458833:LNG458834 LVZ458833:LXC458834 MFV458833:MGY458834 MPR458833:MQU458834 MZN458833:NAQ458834 NJJ458833:NKM458834 NTF458833:NUI458834 ODB458833:OEE458834 OMX458833:OOA458834 OWT458833:OXW458834 PGP458833:PHS458834 PQL458833:PRO458834 QAH458833:QBK458834 QKD458833:QLG458834 QTZ458833:QVC458834 RDV458833:REY458834 RNR458833:ROU458834 RXN458833:RYQ458834 SHJ458833:SIM458834 SRF458833:SSI458834 TBB458833:TCE458834 TKX458833:TMA458834 TUT458833:TVW458834 UEP458833:UFS458834 UOL458833:UPO458834 UYH458833:UZK458834 VID458833:VJG458834 VRZ458833:VTC458834 WBV458833:WCY458834 WLR458833:WMU458834 WVN458833:WWQ458834 D524369:AQ524370 JB524369:KE524370 SX524369:UA524370 ACT524369:ADW524370 AMP524369:ANS524370 AWL524369:AXO524370 BGH524369:BHK524370 BQD524369:BRG524370 BZZ524369:CBC524370 CJV524369:CKY524370 CTR524369:CUU524370 DDN524369:DEQ524370 DNJ524369:DOM524370 DXF524369:DYI524370 EHB524369:EIE524370 EQX524369:ESA524370 FAT524369:FBW524370 FKP524369:FLS524370 FUL524369:FVO524370 GEH524369:GFK524370 GOD524369:GPG524370 GXZ524369:GZC524370 HHV524369:HIY524370 HRR524369:HSU524370 IBN524369:ICQ524370 ILJ524369:IMM524370 IVF524369:IWI524370 JFB524369:JGE524370 JOX524369:JQA524370 JYT524369:JZW524370 KIP524369:KJS524370 KSL524369:KTO524370 LCH524369:LDK524370 LMD524369:LNG524370 LVZ524369:LXC524370 MFV524369:MGY524370 MPR524369:MQU524370 MZN524369:NAQ524370 NJJ524369:NKM524370 NTF524369:NUI524370 ODB524369:OEE524370 OMX524369:OOA524370 OWT524369:OXW524370 PGP524369:PHS524370 PQL524369:PRO524370 QAH524369:QBK524370 QKD524369:QLG524370 QTZ524369:QVC524370 RDV524369:REY524370 RNR524369:ROU524370 RXN524369:RYQ524370 SHJ524369:SIM524370 SRF524369:SSI524370 TBB524369:TCE524370 TKX524369:TMA524370 TUT524369:TVW524370 UEP524369:UFS524370 UOL524369:UPO524370 UYH524369:UZK524370 VID524369:VJG524370 VRZ524369:VTC524370 WBV524369:WCY524370 WLR524369:WMU524370 WVN524369:WWQ524370 D589905:AQ589906 JB589905:KE589906 SX589905:UA589906 ACT589905:ADW589906 AMP589905:ANS589906 AWL589905:AXO589906 BGH589905:BHK589906 BQD589905:BRG589906 BZZ589905:CBC589906 CJV589905:CKY589906 CTR589905:CUU589906 DDN589905:DEQ589906 DNJ589905:DOM589906 DXF589905:DYI589906 EHB589905:EIE589906 EQX589905:ESA589906 FAT589905:FBW589906 FKP589905:FLS589906 FUL589905:FVO589906 GEH589905:GFK589906 GOD589905:GPG589906 GXZ589905:GZC589906 HHV589905:HIY589906 HRR589905:HSU589906 IBN589905:ICQ589906 ILJ589905:IMM589906 IVF589905:IWI589906 JFB589905:JGE589906 JOX589905:JQA589906 JYT589905:JZW589906 KIP589905:KJS589906 KSL589905:KTO589906 LCH589905:LDK589906 LMD589905:LNG589906 LVZ589905:LXC589906 MFV589905:MGY589906 MPR589905:MQU589906 MZN589905:NAQ589906 NJJ589905:NKM589906 NTF589905:NUI589906 ODB589905:OEE589906 OMX589905:OOA589906 OWT589905:OXW589906 PGP589905:PHS589906 PQL589905:PRO589906 QAH589905:QBK589906 QKD589905:QLG589906 QTZ589905:QVC589906 RDV589905:REY589906 RNR589905:ROU589906 RXN589905:RYQ589906 SHJ589905:SIM589906 SRF589905:SSI589906 TBB589905:TCE589906 TKX589905:TMA589906 TUT589905:TVW589906 UEP589905:UFS589906 UOL589905:UPO589906 UYH589905:UZK589906 VID589905:VJG589906 VRZ589905:VTC589906 WBV589905:WCY589906 WLR589905:WMU589906 WVN589905:WWQ589906 D655441:AQ655442 JB655441:KE655442 SX655441:UA655442 ACT655441:ADW655442 AMP655441:ANS655442 AWL655441:AXO655442 BGH655441:BHK655442 BQD655441:BRG655442 BZZ655441:CBC655442 CJV655441:CKY655442 CTR655441:CUU655442 DDN655441:DEQ655442 DNJ655441:DOM655442 DXF655441:DYI655442 EHB655441:EIE655442 EQX655441:ESA655442 FAT655441:FBW655442 FKP655441:FLS655442 FUL655441:FVO655442 GEH655441:GFK655442 GOD655441:GPG655442 GXZ655441:GZC655442 HHV655441:HIY655442 HRR655441:HSU655442 IBN655441:ICQ655442 ILJ655441:IMM655442 IVF655441:IWI655442 JFB655441:JGE655442 JOX655441:JQA655442 JYT655441:JZW655442 KIP655441:KJS655442 KSL655441:KTO655442 LCH655441:LDK655442 LMD655441:LNG655442 LVZ655441:LXC655442 MFV655441:MGY655442 MPR655441:MQU655442 MZN655441:NAQ655442 NJJ655441:NKM655442 NTF655441:NUI655442 ODB655441:OEE655442 OMX655441:OOA655442 OWT655441:OXW655442 PGP655441:PHS655442 PQL655441:PRO655442 QAH655441:QBK655442 QKD655441:QLG655442 QTZ655441:QVC655442 RDV655441:REY655442 RNR655441:ROU655442 RXN655441:RYQ655442 SHJ655441:SIM655442 SRF655441:SSI655442 TBB655441:TCE655442 TKX655441:TMA655442 TUT655441:TVW655442 UEP655441:UFS655442 UOL655441:UPO655442 UYH655441:UZK655442 VID655441:VJG655442 VRZ655441:VTC655442 WBV655441:WCY655442 WLR655441:WMU655442 WVN655441:WWQ655442 D720977:AQ720978 JB720977:KE720978 SX720977:UA720978 ACT720977:ADW720978 AMP720977:ANS720978 AWL720977:AXO720978 BGH720977:BHK720978 BQD720977:BRG720978 BZZ720977:CBC720978 CJV720977:CKY720978 CTR720977:CUU720978 DDN720977:DEQ720978 DNJ720977:DOM720978 DXF720977:DYI720978 EHB720977:EIE720978 EQX720977:ESA720978 FAT720977:FBW720978 FKP720977:FLS720978 FUL720977:FVO720978 GEH720977:GFK720978 GOD720977:GPG720978 GXZ720977:GZC720978 HHV720977:HIY720978 HRR720977:HSU720978 IBN720977:ICQ720978 ILJ720977:IMM720978 IVF720977:IWI720978 JFB720977:JGE720978 JOX720977:JQA720978 JYT720977:JZW720978 KIP720977:KJS720978 KSL720977:KTO720978 LCH720977:LDK720978 LMD720977:LNG720978 LVZ720977:LXC720978 MFV720977:MGY720978 MPR720977:MQU720978 MZN720977:NAQ720978 NJJ720977:NKM720978 NTF720977:NUI720978 ODB720977:OEE720978 OMX720977:OOA720978 OWT720977:OXW720978 PGP720977:PHS720978 PQL720977:PRO720978 QAH720977:QBK720978 QKD720977:QLG720978 QTZ720977:QVC720978 RDV720977:REY720978 RNR720977:ROU720978 RXN720977:RYQ720978 SHJ720977:SIM720978 SRF720977:SSI720978 TBB720977:TCE720978 TKX720977:TMA720978 TUT720977:TVW720978 UEP720977:UFS720978 UOL720977:UPO720978 UYH720977:UZK720978 VID720977:VJG720978 VRZ720977:VTC720978 WBV720977:WCY720978 WLR720977:WMU720978 WVN720977:WWQ720978 D786513:AQ786514 JB786513:KE786514 SX786513:UA786514 ACT786513:ADW786514 AMP786513:ANS786514 AWL786513:AXO786514 BGH786513:BHK786514 BQD786513:BRG786514 BZZ786513:CBC786514 CJV786513:CKY786514 CTR786513:CUU786514 DDN786513:DEQ786514 DNJ786513:DOM786514 DXF786513:DYI786514 EHB786513:EIE786514 EQX786513:ESA786514 FAT786513:FBW786514 FKP786513:FLS786514 FUL786513:FVO786514 GEH786513:GFK786514 GOD786513:GPG786514 GXZ786513:GZC786514 HHV786513:HIY786514 HRR786513:HSU786514 IBN786513:ICQ786514 ILJ786513:IMM786514 IVF786513:IWI786514 JFB786513:JGE786514 JOX786513:JQA786514 JYT786513:JZW786514 KIP786513:KJS786514 KSL786513:KTO786514 LCH786513:LDK786514 LMD786513:LNG786514 LVZ786513:LXC786514 MFV786513:MGY786514 MPR786513:MQU786514 MZN786513:NAQ786514 NJJ786513:NKM786514 NTF786513:NUI786514 ODB786513:OEE786514 OMX786513:OOA786514 OWT786513:OXW786514 PGP786513:PHS786514 PQL786513:PRO786514 QAH786513:QBK786514 QKD786513:QLG786514 QTZ786513:QVC786514 RDV786513:REY786514 RNR786513:ROU786514 RXN786513:RYQ786514 SHJ786513:SIM786514 SRF786513:SSI786514 TBB786513:TCE786514 TKX786513:TMA786514 TUT786513:TVW786514 UEP786513:UFS786514 UOL786513:UPO786514 UYH786513:UZK786514 VID786513:VJG786514 VRZ786513:VTC786514 WBV786513:WCY786514 WLR786513:WMU786514 WVN786513:WWQ786514 D852049:AQ852050 JB852049:KE852050 SX852049:UA852050 ACT852049:ADW852050 AMP852049:ANS852050 AWL852049:AXO852050 BGH852049:BHK852050 BQD852049:BRG852050 BZZ852049:CBC852050 CJV852049:CKY852050 CTR852049:CUU852050 DDN852049:DEQ852050 DNJ852049:DOM852050 DXF852049:DYI852050 EHB852049:EIE852050 EQX852049:ESA852050 FAT852049:FBW852050 FKP852049:FLS852050 FUL852049:FVO852050 GEH852049:GFK852050 GOD852049:GPG852050 GXZ852049:GZC852050 HHV852049:HIY852050 HRR852049:HSU852050 IBN852049:ICQ852050 ILJ852049:IMM852050 IVF852049:IWI852050 JFB852049:JGE852050 JOX852049:JQA852050 JYT852049:JZW852050 KIP852049:KJS852050 KSL852049:KTO852050 LCH852049:LDK852050 LMD852049:LNG852050 LVZ852049:LXC852050 MFV852049:MGY852050 MPR852049:MQU852050 MZN852049:NAQ852050 NJJ852049:NKM852050 NTF852049:NUI852050 ODB852049:OEE852050 OMX852049:OOA852050 OWT852049:OXW852050 PGP852049:PHS852050 PQL852049:PRO852050 QAH852049:QBK852050 QKD852049:QLG852050 QTZ852049:QVC852050 RDV852049:REY852050 RNR852049:ROU852050 RXN852049:RYQ852050 SHJ852049:SIM852050 SRF852049:SSI852050 TBB852049:TCE852050 TKX852049:TMA852050 TUT852049:TVW852050 UEP852049:UFS852050 UOL852049:UPO852050 UYH852049:UZK852050 VID852049:VJG852050 VRZ852049:VTC852050 WBV852049:WCY852050 WLR852049:WMU852050 WVN852049:WWQ852050 D917585:AQ917586 JB917585:KE917586 SX917585:UA917586 ACT917585:ADW917586 AMP917585:ANS917586 AWL917585:AXO917586 BGH917585:BHK917586 BQD917585:BRG917586 BZZ917585:CBC917586 CJV917585:CKY917586 CTR917585:CUU917586 DDN917585:DEQ917586 DNJ917585:DOM917586 DXF917585:DYI917586 EHB917585:EIE917586 EQX917585:ESA917586 FAT917585:FBW917586 FKP917585:FLS917586 FUL917585:FVO917586 GEH917585:GFK917586 GOD917585:GPG917586 GXZ917585:GZC917586 HHV917585:HIY917586 HRR917585:HSU917586 IBN917585:ICQ917586 ILJ917585:IMM917586 IVF917585:IWI917586 JFB917585:JGE917586 JOX917585:JQA917586 JYT917585:JZW917586 KIP917585:KJS917586 KSL917585:KTO917586 LCH917585:LDK917586 LMD917585:LNG917586 LVZ917585:LXC917586 MFV917585:MGY917586 MPR917585:MQU917586 MZN917585:NAQ917586 NJJ917585:NKM917586 NTF917585:NUI917586 ODB917585:OEE917586 OMX917585:OOA917586 OWT917585:OXW917586 PGP917585:PHS917586 PQL917585:PRO917586 QAH917585:QBK917586 QKD917585:QLG917586 QTZ917585:QVC917586 RDV917585:REY917586 RNR917585:ROU917586 RXN917585:RYQ917586 SHJ917585:SIM917586 SRF917585:SSI917586 TBB917585:TCE917586 TKX917585:TMA917586 TUT917585:TVW917586 UEP917585:UFS917586 UOL917585:UPO917586 UYH917585:UZK917586 VID917585:VJG917586 VRZ917585:VTC917586 WBV917585:WCY917586 WLR917585:WMU917586 WVN917585:WWQ917586 D983121:AQ983122 JB983121:KE983122 SX983121:UA983122 ACT983121:ADW983122 AMP983121:ANS983122 AWL983121:AXO983122 BGH983121:BHK983122 BQD983121:BRG983122 BZZ983121:CBC983122 CJV983121:CKY983122 CTR983121:CUU983122 DDN983121:DEQ983122 DNJ983121:DOM983122 DXF983121:DYI983122 EHB983121:EIE983122 EQX983121:ESA983122 FAT983121:FBW983122 FKP983121:FLS983122 FUL983121:FVO983122 GEH983121:GFK983122 GOD983121:GPG983122 GXZ983121:GZC983122 HHV983121:HIY983122 HRR983121:HSU983122 IBN983121:ICQ983122 ILJ983121:IMM983122 IVF983121:IWI983122 JFB983121:JGE983122 JOX983121:JQA983122 JYT983121:JZW983122 KIP983121:KJS983122 KSL983121:KTO983122 LCH983121:LDK983122 LMD983121:LNG983122 LVZ983121:LXC983122 MFV983121:MGY983122 MPR983121:MQU983122 MZN983121:NAQ983122 NJJ983121:NKM983122 NTF983121:NUI983122 ODB983121:OEE983122 OMX983121:OOA983122 OWT983121:OXW983122 PGP983121:PHS983122 PQL983121:PRO983122 QAH983121:QBK983122 QKD983121:QLG983122 QTZ983121:QVC983122 RDV983121:REY983122 RNR983121:ROU983122 RXN983121:RYQ983122 SHJ983121:SIM983122 SRF983121:SSI983122 TBB983121:TCE983122 TKX983121:TMA983122 TUT983121:TVW983122 UEP983121:UFS983122 UOL983121:UPO983122 UYH983121:UZK983122 VID983121:VJG983122 VRZ983121:VTC983122 WBV983121:WCY983122 WLR983121:WMU983122 WVN983121:WWQ983122 UOL134:UPO134 D65612:AQ65612 JB65612:KE65612 SX65612:UA65612 ACT65612:ADW65612 AMP65612:ANS65612 AWL65612:AXO65612 BGH65612:BHK65612 BQD65612:BRG65612 BZZ65612:CBC65612 CJV65612:CKY65612 CTR65612:CUU65612 DDN65612:DEQ65612 DNJ65612:DOM65612 DXF65612:DYI65612 EHB65612:EIE65612 EQX65612:ESA65612 FAT65612:FBW65612 FKP65612:FLS65612 FUL65612:FVO65612 GEH65612:GFK65612 GOD65612:GPG65612 GXZ65612:GZC65612 HHV65612:HIY65612 HRR65612:HSU65612 IBN65612:ICQ65612 ILJ65612:IMM65612 IVF65612:IWI65612 JFB65612:JGE65612 JOX65612:JQA65612 JYT65612:JZW65612 KIP65612:KJS65612 KSL65612:KTO65612 LCH65612:LDK65612 LMD65612:LNG65612 LVZ65612:LXC65612 MFV65612:MGY65612 MPR65612:MQU65612 MZN65612:NAQ65612 NJJ65612:NKM65612 NTF65612:NUI65612 ODB65612:OEE65612 OMX65612:OOA65612 OWT65612:OXW65612 PGP65612:PHS65612 PQL65612:PRO65612 QAH65612:QBK65612 QKD65612:QLG65612 QTZ65612:QVC65612 RDV65612:REY65612 RNR65612:ROU65612 RXN65612:RYQ65612 SHJ65612:SIM65612 SRF65612:SSI65612 TBB65612:TCE65612 TKX65612:TMA65612 TUT65612:TVW65612 UEP65612:UFS65612 UOL65612:UPO65612 UYH65612:UZK65612 VID65612:VJG65612 VRZ65612:VTC65612 WBV65612:WCY65612 WLR65612:WMU65612 WVN65612:WWQ65612 D131148:AQ131148 JB131148:KE131148 SX131148:UA131148 ACT131148:ADW131148 AMP131148:ANS131148 AWL131148:AXO131148 BGH131148:BHK131148 BQD131148:BRG131148 BZZ131148:CBC131148 CJV131148:CKY131148 CTR131148:CUU131148 DDN131148:DEQ131148 DNJ131148:DOM131148 DXF131148:DYI131148 EHB131148:EIE131148 EQX131148:ESA131148 FAT131148:FBW131148 FKP131148:FLS131148 FUL131148:FVO131148 GEH131148:GFK131148 GOD131148:GPG131148 GXZ131148:GZC131148 HHV131148:HIY131148 HRR131148:HSU131148 IBN131148:ICQ131148 ILJ131148:IMM131148 IVF131148:IWI131148 JFB131148:JGE131148 JOX131148:JQA131148 JYT131148:JZW131148 KIP131148:KJS131148 KSL131148:KTO131148 LCH131148:LDK131148 LMD131148:LNG131148 LVZ131148:LXC131148 MFV131148:MGY131148 MPR131148:MQU131148 MZN131148:NAQ131148 NJJ131148:NKM131148 NTF131148:NUI131148 ODB131148:OEE131148 OMX131148:OOA131148 OWT131148:OXW131148 PGP131148:PHS131148 PQL131148:PRO131148 QAH131148:QBK131148 QKD131148:QLG131148 QTZ131148:QVC131148 RDV131148:REY131148 RNR131148:ROU131148 RXN131148:RYQ131148 SHJ131148:SIM131148 SRF131148:SSI131148 TBB131148:TCE131148 TKX131148:TMA131148 TUT131148:TVW131148 UEP131148:UFS131148 UOL131148:UPO131148 UYH131148:UZK131148 VID131148:VJG131148 VRZ131148:VTC131148 WBV131148:WCY131148 WLR131148:WMU131148 WVN131148:WWQ131148 D196684:AQ196684 JB196684:KE196684 SX196684:UA196684 ACT196684:ADW196684 AMP196684:ANS196684 AWL196684:AXO196684 BGH196684:BHK196684 BQD196684:BRG196684 BZZ196684:CBC196684 CJV196684:CKY196684 CTR196684:CUU196684 DDN196684:DEQ196684 DNJ196684:DOM196684 DXF196684:DYI196684 EHB196684:EIE196684 EQX196684:ESA196684 FAT196684:FBW196684 FKP196684:FLS196684 FUL196684:FVO196684 GEH196684:GFK196684 GOD196684:GPG196684 GXZ196684:GZC196684 HHV196684:HIY196684 HRR196684:HSU196684 IBN196684:ICQ196684 ILJ196684:IMM196684 IVF196684:IWI196684 JFB196684:JGE196684 JOX196684:JQA196684 JYT196684:JZW196684 KIP196684:KJS196684 KSL196684:KTO196684 LCH196684:LDK196684 LMD196684:LNG196684 LVZ196684:LXC196684 MFV196684:MGY196684 MPR196684:MQU196684 MZN196684:NAQ196684 NJJ196684:NKM196684 NTF196684:NUI196684 ODB196684:OEE196684 OMX196684:OOA196684 OWT196684:OXW196684 PGP196684:PHS196684 PQL196684:PRO196684 QAH196684:QBK196684 QKD196684:QLG196684 QTZ196684:QVC196684 RDV196684:REY196684 RNR196684:ROU196684 RXN196684:RYQ196684 SHJ196684:SIM196684 SRF196684:SSI196684 TBB196684:TCE196684 TKX196684:TMA196684 TUT196684:TVW196684 UEP196684:UFS196684 UOL196684:UPO196684 UYH196684:UZK196684 VID196684:VJG196684 VRZ196684:VTC196684 WBV196684:WCY196684 WLR196684:WMU196684 WVN196684:WWQ196684 D262220:AQ262220 JB262220:KE262220 SX262220:UA262220 ACT262220:ADW262220 AMP262220:ANS262220 AWL262220:AXO262220 BGH262220:BHK262220 BQD262220:BRG262220 BZZ262220:CBC262220 CJV262220:CKY262220 CTR262220:CUU262220 DDN262220:DEQ262220 DNJ262220:DOM262220 DXF262220:DYI262220 EHB262220:EIE262220 EQX262220:ESA262220 FAT262220:FBW262220 FKP262220:FLS262220 FUL262220:FVO262220 GEH262220:GFK262220 GOD262220:GPG262220 GXZ262220:GZC262220 HHV262220:HIY262220 HRR262220:HSU262220 IBN262220:ICQ262220 ILJ262220:IMM262220 IVF262220:IWI262220 JFB262220:JGE262220 JOX262220:JQA262220 JYT262220:JZW262220 KIP262220:KJS262220 KSL262220:KTO262220 LCH262220:LDK262220 LMD262220:LNG262220 LVZ262220:LXC262220 MFV262220:MGY262220 MPR262220:MQU262220 MZN262220:NAQ262220 NJJ262220:NKM262220 NTF262220:NUI262220 ODB262220:OEE262220 OMX262220:OOA262220 OWT262220:OXW262220 PGP262220:PHS262220 PQL262220:PRO262220 QAH262220:QBK262220 QKD262220:QLG262220 QTZ262220:QVC262220 RDV262220:REY262220 RNR262220:ROU262220 RXN262220:RYQ262220 SHJ262220:SIM262220 SRF262220:SSI262220 TBB262220:TCE262220 TKX262220:TMA262220 TUT262220:TVW262220 UEP262220:UFS262220 UOL262220:UPO262220 UYH262220:UZK262220 VID262220:VJG262220 VRZ262220:VTC262220 WBV262220:WCY262220 WLR262220:WMU262220 WVN262220:WWQ262220 D327756:AQ327756 JB327756:KE327756 SX327756:UA327756 ACT327756:ADW327756 AMP327756:ANS327756 AWL327756:AXO327756 BGH327756:BHK327756 BQD327756:BRG327756 BZZ327756:CBC327756 CJV327756:CKY327756 CTR327756:CUU327756 DDN327756:DEQ327756 DNJ327756:DOM327756 DXF327756:DYI327756 EHB327756:EIE327756 EQX327756:ESA327756 FAT327756:FBW327756 FKP327756:FLS327756 FUL327756:FVO327756 GEH327756:GFK327756 GOD327756:GPG327756 GXZ327756:GZC327756 HHV327756:HIY327756 HRR327756:HSU327756 IBN327756:ICQ327756 ILJ327756:IMM327756 IVF327756:IWI327756 JFB327756:JGE327756 JOX327756:JQA327756 JYT327756:JZW327756 KIP327756:KJS327756 KSL327756:KTO327756 LCH327756:LDK327756 LMD327756:LNG327756 LVZ327756:LXC327756 MFV327756:MGY327756 MPR327756:MQU327756 MZN327756:NAQ327756 NJJ327756:NKM327756 NTF327756:NUI327756 ODB327756:OEE327756 OMX327756:OOA327756 OWT327756:OXW327756 PGP327756:PHS327756 PQL327756:PRO327756 QAH327756:QBK327756 QKD327756:QLG327756 QTZ327756:QVC327756 RDV327756:REY327756 RNR327756:ROU327756 RXN327756:RYQ327756 SHJ327756:SIM327756 SRF327756:SSI327756 TBB327756:TCE327756 TKX327756:TMA327756 TUT327756:TVW327756 UEP327756:UFS327756 UOL327756:UPO327756 UYH327756:UZK327756 VID327756:VJG327756 VRZ327756:VTC327756 WBV327756:WCY327756 WLR327756:WMU327756 WVN327756:WWQ327756 D393292:AQ393292 JB393292:KE393292 SX393292:UA393292 ACT393292:ADW393292 AMP393292:ANS393292 AWL393292:AXO393292 BGH393292:BHK393292 BQD393292:BRG393292 BZZ393292:CBC393292 CJV393292:CKY393292 CTR393292:CUU393292 DDN393292:DEQ393292 DNJ393292:DOM393292 DXF393292:DYI393292 EHB393292:EIE393292 EQX393292:ESA393292 FAT393292:FBW393292 FKP393292:FLS393292 FUL393292:FVO393292 GEH393292:GFK393292 GOD393292:GPG393292 GXZ393292:GZC393292 HHV393292:HIY393292 HRR393292:HSU393292 IBN393292:ICQ393292 ILJ393292:IMM393292 IVF393292:IWI393292 JFB393292:JGE393292 JOX393292:JQA393292 JYT393292:JZW393292 KIP393292:KJS393292 KSL393292:KTO393292 LCH393292:LDK393292 LMD393292:LNG393292 LVZ393292:LXC393292 MFV393292:MGY393292 MPR393292:MQU393292 MZN393292:NAQ393292 NJJ393292:NKM393292 NTF393292:NUI393292 ODB393292:OEE393292 OMX393292:OOA393292 OWT393292:OXW393292 PGP393292:PHS393292 PQL393292:PRO393292 QAH393292:QBK393292 QKD393292:QLG393292 QTZ393292:QVC393292 RDV393292:REY393292 RNR393292:ROU393292 RXN393292:RYQ393292 SHJ393292:SIM393292 SRF393292:SSI393292 TBB393292:TCE393292 TKX393292:TMA393292 TUT393292:TVW393292 UEP393292:UFS393292 UOL393292:UPO393292 UYH393292:UZK393292 VID393292:VJG393292 VRZ393292:VTC393292 WBV393292:WCY393292 WLR393292:WMU393292 WVN393292:WWQ393292 D458828:AQ458828 JB458828:KE458828 SX458828:UA458828 ACT458828:ADW458828 AMP458828:ANS458828 AWL458828:AXO458828 BGH458828:BHK458828 BQD458828:BRG458828 BZZ458828:CBC458828 CJV458828:CKY458828 CTR458828:CUU458828 DDN458828:DEQ458828 DNJ458828:DOM458828 DXF458828:DYI458828 EHB458828:EIE458828 EQX458828:ESA458828 FAT458828:FBW458828 FKP458828:FLS458828 FUL458828:FVO458828 GEH458828:GFK458828 GOD458828:GPG458828 GXZ458828:GZC458828 HHV458828:HIY458828 HRR458828:HSU458828 IBN458828:ICQ458828 ILJ458828:IMM458828 IVF458828:IWI458828 JFB458828:JGE458828 JOX458828:JQA458828 JYT458828:JZW458828 KIP458828:KJS458828 KSL458828:KTO458828 LCH458828:LDK458828 LMD458828:LNG458828 LVZ458828:LXC458828 MFV458828:MGY458828 MPR458828:MQU458828 MZN458828:NAQ458828 NJJ458828:NKM458828 NTF458828:NUI458828 ODB458828:OEE458828 OMX458828:OOA458828 OWT458828:OXW458828 PGP458828:PHS458828 PQL458828:PRO458828 QAH458828:QBK458828 QKD458828:QLG458828 QTZ458828:QVC458828 RDV458828:REY458828 RNR458828:ROU458828 RXN458828:RYQ458828 SHJ458828:SIM458828 SRF458828:SSI458828 TBB458828:TCE458828 TKX458828:TMA458828 TUT458828:TVW458828 UEP458828:UFS458828 UOL458828:UPO458828 UYH458828:UZK458828 VID458828:VJG458828 VRZ458828:VTC458828 WBV458828:WCY458828 WLR458828:WMU458828 WVN458828:WWQ458828 D524364:AQ524364 JB524364:KE524364 SX524364:UA524364 ACT524364:ADW524364 AMP524364:ANS524364 AWL524364:AXO524364 BGH524364:BHK524364 BQD524364:BRG524364 BZZ524364:CBC524364 CJV524364:CKY524364 CTR524364:CUU524364 DDN524364:DEQ524364 DNJ524364:DOM524364 DXF524364:DYI524364 EHB524364:EIE524364 EQX524364:ESA524364 FAT524364:FBW524364 FKP524364:FLS524364 FUL524364:FVO524364 GEH524364:GFK524364 GOD524364:GPG524364 GXZ524364:GZC524364 HHV524364:HIY524364 HRR524364:HSU524364 IBN524364:ICQ524364 ILJ524364:IMM524364 IVF524364:IWI524364 JFB524364:JGE524364 JOX524364:JQA524364 JYT524364:JZW524364 KIP524364:KJS524364 KSL524364:KTO524364 LCH524364:LDK524364 LMD524364:LNG524364 LVZ524364:LXC524364 MFV524364:MGY524364 MPR524364:MQU524364 MZN524364:NAQ524364 NJJ524364:NKM524364 NTF524364:NUI524364 ODB524364:OEE524364 OMX524364:OOA524364 OWT524364:OXW524364 PGP524364:PHS524364 PQL524364:PRO524364 QAH524364:QBK524364 QKD524364:QLG524364 QTZ524364:QVC524364 RDV524364:REY524364 RNR524364:ROU524364 RXN524364:RYQ524364 SHJ524364:SIM524364 SRF524364:SSI524364 TBB524364:TCE524364 TKX524364:TMA524364 TUT524364:TVW524364 UEP524364:UFS524364 UOL524364:UPO524364 UYH524364:UZK524364 VID524364:VJG524364 VRZ524364:VTC524364 WBV524364:WCY524364 WLR524364:WMU524364 WVN524364:WWQ524364 D589900:AQ589900 JB589900:KE589900 SX589900:UA589900 ACT589900:ADW589900 AMP589900:ANS589900 AWL589900:AXO589900 BGH589900:BHK589900 BQD589900:BRG589900 BZZ589900:CBC589900 CJV589900:CKY589900 CTR589900:CUU589900 DDN589900:DEQ589900 DNJ589900:DOM589900 DXF589900:DYI589900 EHB589900:EIE589900 EQX589900:ESA589900 FAT589900:FBW589900 FKP589900:FLS589900 FUL589900:FVO589900 GEH589900:GFK589900 GOD589900:GPG589900 GXZ589900:GZC589900 HHV589900:HIY589900 HRR589900:HSU589900 IBN589900:ICQ589900 ILJ589900:IMM589900 IVF589900:IWI589900 JFB589900:JGE589900 JOX589900:JQA589900 JYT589900:JZW589900 KIP589900:KJS589900 KSL589900:KTO589900 LCH589900:LDK589900 LMD589900:LNG589900 LVZ589900:LXC589900 MFV589900:MGY589900 MPR589900:MQU589900 MZN589900:NAQ589900 NJJ589900:NKM589900 NTF589900:NUI589900 ODB589900:OEE589900 OMX589900:OOA589900 OWT589900:OXW589900 PGP589900:PHS589900 PQL589900:PRO589900 QAH589900:QBK589900 QKD589900:QLG589900 QTZ589900:QVC589900 RDV589900:REY589900 RNR589900:ROU589900 RXN589900:RYQ589900 SHJ589900:SIM589900 SRF589900:SSI589900 TBB589900:TCE589900 TKX589900:TMA589900 TUT589900:TVW589900 UEP589900:UFS589900 UOL589900:UPO589900 UYH589900:UZK589900 VID589900:VJG589900 VRZ589900:VTC589900 WBV589900:WCY589900 WLR589900:WMU589900 WVN589900:WWQ589900 D655436:AQ655436 JB655436:KE655436 SX655436:UA655436 ACT655436:ADW655436 AMP655436:ANS655436 AWL655436:AXO655436 BGH655436:BHK655436 BQD655436:BRG655436 BZZ655436:CBC655436 CJV655436:CKY655436 CTR655436:CUU655436 DDN655436:DEQ655436 DNJ655436:DOM655436 DXF655436:DYI655436 EHB655436:EIE655436 EQX655436:ESA655436 FAT655436:FBW655436 FKP655436:FLS655436 FUL655436:FVO655436 GEH655436:GFK655436 GOD655436:GPG655436 GXZ655436:GZC655436 HHV655436:HIY655436 HRR655436:HSU655436 IBN655436:ICQ655436 ILJ655436:IMM655436 IVF655436:IWI655436 JFB655436:JGE655436 JOX655436:JQA655436 JYT655436:JZW655436 KIP655436:KJS655436 KSL655436:KTO655436 LCH655436:LDK655436 LMD655436:LNG655436 LVZ655436:LXC655436 MFV655436:MGY655436 MPR655436:MQU655436 MZN655436:NAQ655436 NJJ655436:NKM655436 NTF655436:NUI655436 ODB655436:OEE655436 OMX655436:OOA655436 OWT655436:OXW655436 PGP655436:PHS655436 PQL655436:PRO655436 QAH655436:QBK655436 QKD655436:QLG655436 QTZ655436:QVC655436 RDV655436:REY655436 RNR655436:ROU655436 RXN655436:RYQ655436 SHJ655436:SIM655436 SRF655436:SSI655436 TBB655436:TCE655436 TKX655436:TMA655436 TUT655436:TVW655436 UEP655436:UFS655436 UOL655436:UPO655436 UYH655436:UZK655436 VID655436:VJG655436 VRZ655436:VTC655436 WBV655436:WCY655436 WLR655436:WMU655436 WVN655436:WWQ655436 D720972:AQ720972 JB720972:KE720972 SX720972:UA720972 ACT720972:ADW720972 AMP720972:ANS720972 AWL720972:AXO720972 BGH720972:BHK720972 BQD720972:BRG720972 BZZ720972:CBC720972 CJV720972:CKY720972 CTR720972:CUU720972 DDN720972:DEQ720972 DNJ720972:DOM720972 DXF720972:DYI720972 EHB720972:EIE720972 EQX720972:ESA720972 FAT720972:FBW720972 FKP720972:FLS720972 FUL720972:FVO720972 GEH720972:GFK720972 GOD720972:GPG720972 GXZ720972:GZC720972 HHV720972:HIY720972 HRR720972:HSU720972 IBN720972:ICQ720972 ILJ720972:IMM720972 IVF720972:IWI720972 JFB720972:JGE720972 JOX720972:JQA720972 JYT720972:JZW720972 KIP720972:KJS720972 KSL720972:KTO720972 LCH720972:LDK720972 LMD720972:LNG720972 LVZ720972:LXC720972 MFV720972:MGY720972 MPR720972:MQU720972 MZN720972:NAQ720972 NJJ720972:NKM720972 NTF720972:NUI720972 ODB720972:OEE720972 OMX720972:OOA720972 OWT720972:OXW720972 PGP720972:PHS720972 PQL720972:PRO720972 QAH720972:QBK720972 QKD720972:QLG720972 QTZ720972:QVC720972 RDV720972:REY720972 RNR720972:ROU720972 RXN720972:RYQ720972 SHJ720972:SIM720972 SRF720972:SSI720972 TBB720972:TCE720972 TKX720972:TMA720972 TUT720972:TVW720972 UEP720972:UFS720972 UOL720972:UPO720972 UYH720972:UZK720972 VID720972:VJG720972 VRZ720972:VTC720972 WBV720972:WCY720972 WLR720972:WMU720972 WVN720972:WWQ720972 D786508:AQ786508 JB786508:KE786508 SX786508:UA786508 ACT786508:ADW786508 AMP786508:ANS786508 AWL786508:AXO786508 BGH786508:BHK786508 BQD786508:BRG786508 BZZ786508:CBC786508 CJV786508:CKY786508 CTR786508:CUU786508 DDN786508:DEQ786508 DNJ786508:DOM786508 DXF786508:DYI786508 EHB786508:EIE786508 EQX786508:ESA786508 FAT786508:FBW786508 FKP786508:FLS786508 FUL786508:FVO786508 GEH786508:GFK786508 GOD786508:GPG786508 GXZ786508:GZC786508 HHV786508:HIY786508 HRR786508:HSU786508 IBN786508:ICQ786508 ILJ786508:IMM786508 IVF786508:IWI786508 JFB786508:JGE786508 JOX786508:JQA786508 JYT786508:JZW786508 KIP786508:KJS786508 KSL786508:KTO786508 LCH786508:LDK786508 LMD786508:LNG786508 LVZ786508:LXC786508 MFV786508:MGY786508 MPR786508:MQU786508 MZN786508:NAQ786508 NJJ786508:NKM786508 NTF786508:NUI786508 ODB786508:OEE786508 OMX786508:OOA786508 OWT786508:OXW786508 PGP786508:PHS786508 PQL786508:PRO786508 QAH786508:QBK786508 QKD786508:QLG786508 QTZ786508:QVC786508 RDV786508:REY786508 RNR786508:ROU786508 RXN786508:RYQ786508 SHJ786508:SIM786508 SRF786508:SSI786508 TBB786508:TCE786508 TKX786508:TMA786508 TUT786508:TVW786508 UEP786508:UFS786508 UOL786508:UPO786508 UYH786508:UZK786508 VID786508:VJG786508 VRZ786508:VTC786508 WBV786508:WCY786508 WLR786508:WMU786508 WVN786508:WWQ786508 D852044:AQ852044 JB852044:KE852044 SX852044:UA852044 ACT852044:ADW852044 AMP852044:ANS852044 AWL852044:AXO852044 BGH852044:BHK852044 BQD852044:BRG852044 BZZ852044:CBC852044 CJV852044:CKY852044 CTR852044:CUU852044 DDN852044:DEQ852044 DNJ852044:DOM852044 DXF852044:DYI852044 EHB852044:EIE852044 EQX852044:ESA852044 FAT852044:FBW852044 FKP852044:FLS852044 FUL852044:FVO852044 GEH852044:GFK852044 GOD852044:GPG852044 GXZ852044:GZC852044 HHV852044:HIY852044 HRR852044:HSU852044 IBN852044:ICQ852044 ILJ852044:IMM852044 IVF852044:IWI852044 JFB852044:JGE852044 JOX852044:JQA852044 JYT852044:JZW852044 KIP852044:KJS852044 KSL852044:KTO852044 LCH852044:LDK852044 LMD852044:LNG852044 LVZ852044:LXC852044 MFV852044:MGY852044 MPR852044:MQU852044 MZN852044:NAQ852044 NJJ852044:NKM852044 NTF852044:NUI852044 ODB852044:OEE852044 OMX852044:OOA852044 OWT852044:OXW852044 PGP852044:PHS852044 PQL852044:PRO852044 QAH852044:QBK852044 QKD852044:QLG852044 QTZ852044:QVC852044 RDV852044:REY852044 RNR852044:ROU852044 RXN852044:RYQ852044 SHJ852044:SIM852044 SRF852044:SSI852044 TBB852044:TCE852044 TKX852044:TMA852044 TUT852044:TVW852044 UEP852044:UFS852044 UOL852044:UPO852044 UYH852044:UZK852044 VID852044:VJG852044 VRZ852044:VTC852044 WBV852044:WCY852044 WLR852044:WMU852044 WVN852044:WWQ852044 D917580:AQ917580 JB917580:KE917580 SX917580:UA917580 ACT917580:ADW917580 AMP917580:ANS917580 AWL917580:AXO917580 BGH917580:BHK917580 BQD917580:BRG917580 BZZ917580:CBC917580 CJV917580:CKY917580 CTR917580:CUU917580 DDN917580:DEQ917580 DNJ917580:DOM917580 DXF917580:DYI917580 EHB917580:EIE917580 EQX917580:ESA917580 FAT917580:FBW917580 FKP917580:FLS917580 FUL917580:FVO917580 GEH917580:GFK917580 GOD917580:GPG917580 GXZ917580:GZC917580 HHV917580:HIY917580 HRR917580:HSU917580 IBN917580:ICQ917580 ILJ917580:IMM917580 IVF917580:IWI917580 JFB917580:JGE917580 JOX917580:JQA917580 JYT917580:JZW917580 KIP917580:KJS917580 KSL917580:KTO917580 LCH917580:LDK917580 LMD917580:LNG917580 LVZ917580:LXC917580 MFV917580:MGY917580 MPR917580:MQU917580 MZN917580:NAQ917580 NJJ917580:NKM917580 NTF917580:NUI917580 ODB917580:OEE917580 OMX917580:OOA917580 OWT917580:OXW917580 PGP917580:PHS917580 PQL917580:PRO917580 QAH917580:QBK917580 QKD917580:QLG917580 QTZ917580:QVC917580 RDV917580:REY917580 RNR917580:ROU917580 RXN917580:RYQ917580 SHJ917580:SIM917580 SRF917580:SSI917580 TBB917580:TCE917580 TKX917580:TMA917580 TUT917580:TVW917580 UEP917580:UFS917580 UOL917580:UPO917580 UYH917580:UZK917580 VID917580:VJG917580 VRZ917580:VTC917580 WBV917580:WCY917580 WLR917580:WMU917580 WVN917580:WWQ917580 D983116:AQ983116 JB983116:KE983116 SX983116:UA983116 ACT983116:ADW983116 AMP983116:ANS983116 AWL983116:AXO983116 BGH983116:BHK983116 BQD983116:BRG983116 BZZ983116:CBC983116 CJV983116:CKY983116 CTR983116:CUU983116 DDN983116:DEQ983116 DNJ983116:DOM983116 DXF983116:DYI983116 EHB983116:EIE983116 EQX983116:ESA983116 FAT983116:FBW983116 FKP983116:FLS983116 FUL983116:FVO983116 GEH983116:GFK983116 GOD983116:GPG983116 GXZ983116:GZC983116 HHV983116:HIY983116 HRR983116:HSU983116 IBN983116:ICQ983116 ILJ983116:IMM983116 IVF983116:IWI983116 JFB983116:JGE983116 JOX983116:JQA983116 JYT983116:JZW983116 KIP983116:KJS983116 KSL983116:KTO983116 LCH983116:LDK983116 LMD983116:LNG983116 LVZ983116:LXC983116 MFV983116:MGY983116 MPR983116:MQU983116 MZN983116:NAQ983116 NJJ983116:NKM983116 NTF983116:NUI983116 ODB983116:OEE983116 OMX983116:OOA983116 OWT983116:OXW983116 PGP983116:PHS983116 PQL983116:PRO983116 QAH983116:QBK983116 QKD983116:QLG983116 QTZ983116:QVC983116 RDV983116:REY983116 RNR983116:ROU983116 RXN983116:RYQ983116 SHJ983116:SIM983116 SRF983116:SSI983116 TBB983116:TCE983116 TKX983116:TMA983116 TUT983116:TVW983116 UEP983116:UFS983116 UOL983116:UPO983116 UYH983116:UZK983116 VID983116:VJG983116 VRZ983116:VTC983116 WBV983116:WCY983116 WLR983116:WMU983116 WVN983116:WWQ983116 UEP134:UFS134 D65610:AQ65610 JB65610:KE65610 SX65610:UA65610 ACT65610:ADW65610 AMP65610:ANS65610 AWL65610:AXO65610 BGH65610:BHK65610 BQD65610:BRG65610 BZZ65610:CBC65610 CJV65610:CKY65610 CTR65610:CUU65610 DDN65610:DEQ65610 DNJ65610:DOM65610 DXF65610:DYI65610 EHB65610:EIE65610 EQX65610:ESA65610 FAT65610:FBW65610 FKP65610:FLS65610 FUL65610:FVO65610 GEH65610:GFK65610 GOD65610:GPG65610 GXZ65610:GZC65610 HHV65610:HIY65610 HRR65610:HSU65610 IBN65610:ICQ65610 ILJ65610:IMM65610 IVF65610:IWI65610 JFB65610:JGE65610 JOX65610:JQA65610 JYT65610:JZW65610 KIP65610:KJS65610 KSL65610:KTO65610 LCH65610:LDK65610 LMD65610:LNG65610 LVZ65610:LXC65610 MFV65610:MGY65610 MPR65610:MQU65610 MZN65610:NAQ65610 NJJ65610:NKM65610 NTF65610:NUI65610 ODB65610:OEE65610 OMX65610:OOA65610 OWT65610:OXW65610 PGP65610:PHS65610 PQL65610:PRO65610 QAH65610:QBK65610 QKD65610:QLG65610 QTZ65610:QVC65610 RDV65610:REY65610 RNR65610:ROU65610 RXN65610:RYQ65610 SHJ65610:SIM65610 SRF65610:SSI65610 TBB65610:TCE65610 TKX65610:TMA65610 TUT65610:TVW65610 UEP65610:UFS65610 UOL65610:UPO65610 UYH65610:UZK65610 VID65610:VJG65610 VRZ65610:VTC65610 WBV65610:WCY65610 WLR65610:WMU65610 WVN65610:WWQ65610 D131146:AQ131146 JB131146:KE131146 SX131146:UA131146 ACT131146:ADW131146 AMP131146:ANS131146 AWL131146:AXO131146 BGH131146:BHK131146 BQD131146:BRG131146 BZZ131146:CBC131146 CJV131146:CKY131146 CTR131146:CUU131146 DDN131146:DEQ131146 DNJ131146:DOM131146 DXF131146:DYI131146 EHB131146:EIE131146 EQX131146:ESA131146 FAT131146:FBW131146 FKP131146:FLS131146 FUL131146:FVO131146 GEH131146:GFK131146 GOD131146:GPG131146 GXZ131146:GZC131146 HHV131146:HIY131146 HRR131146:HSU131146 IBN131146:ICQ131146 ILJ131146:IMM131146 IVF131146:IWI131146 JFB131146:JGE131146 JOX131146:JQA131146 JYT131146:JZW131146 KIP131146:KJS131146 KSL131146:KTO131146 LCH131146:LDK131146 LMD131146:LNG131146 LVZ131146:LXC131146 MFV131146:MGY131146 MPR131146:MQU131146 MZN131146:NAQ131146 NJJ131146:NKM131146 NTF131146:NUI131146 ODB131146:OEE131146 OMX131146:OOA131146 OWT131146:OXW131146 PGP131146:PHS131146 PQL131146:PRO131146 QAH131146:QBK131146 QKD131146:QLG131146 QTZ131146:QVC131146 RDV131146:REY131146 RNR131146:ROU131146 RXN131146:RYQ131146 SHJ131146:SIM131146 SRF131146:SSI131146 TBB131146:TCE131146 TKX131146:TMA131146 TUT131146:TVW131146 UEP131146:UFS131146 UOL131146:UPO131146 UYH131146:UZK131146 VID131146:VJG131146 VRZ131146:VTC131146 WBV131146:WCY131146 WLR131146:WMU131146 WVN131146:WWQ131146 D196682:AQ196682 JB196682:KE196682 SX196682:UA196682 ACT196682:ADW196682 AMP196682:ANS196682 AWL196682:AXO196682 BGH196682:BHK196682 BQD196682:BRG196682 BZZ196682:CBC196682 CJV196682:CKY196682 CTR196682:CUU196682 DDN196682:DEQ196682 DNJ196682:DOM196682 DXF196682:DYI196682 EHB196682:EIE196682 EQX196682:ESA196682 FAT196682:FBW196682 FKP196682:FLS196682 FUL196682:FVO196682 GEH196682:GFK196682 GOD196682:GPG196682 GXZ196682:GZC196682 HHV196682:HIY196682 HRR196682:HSU196682 IBN196682:ICQ196682 ILJ196682:IMM196682 IVF196682:IWI196682 JFB196682:JGE196682 JOX196682:JQA196682 JYT196682:JZW196682 KIP196682:KJS196682 KSL196682:KTO196682 LCH196682:LDK196682 LMD196682:LNG196682 LVZ196682:LXC196682 MFV196682:MGY196682 MPR196682:MQU196682 MZN196682:NAQ196682 NJJ196682:NKM196682 NTF196682:NUI196682 ODB196682:OEE196682 OMX196682:OOA196682 OWT196682:OXW196682 PGP196682:PHS196682 PQL196682:PRO196682 QAH196682:QBK196682 QKD196682:QLG196682 QTZ196682:QVC196682 RDV196682:REY196682 RNR196682:ROU196682 RXN196682:RYQ196682 SHJ196682:SIM196682 SRF196682:SSI196682 TBB196682:TCE196682 TKX196682:TMA196682 TUT196682:TVW196682 UEP196682:UFS196682 UOL196682:UPO196682 UYH196682:UZK196682 VID196682:VJG196682 VRZ196682:VTC196682 WBV196682:WCY196682 WLR196682:WMU196682 WVN196682:WWQ196682 D262218:AQ262218 JB262218:KE262218 SX262218:UA262218 ACT262218:ADW262218 AMP262218:ANS262218 AWL262218:AXO262218 BGH262218:BHK262218 BQD262218:BRG262218 BZZ262218:CBC262218 CJV262218:CKY262218 CTR262218:CUU262218 DDN262218:DEQ262218 DNJ262218:DOM262218 DXF262218:DYI262218 EHB262218:EIE262218 EQX262218:ESA262218 FAT262218:FBW262218 FKP262218:FLS262218 FUL262218:FVO262218 GEH262218:GFK262218 GOD262218:GPG262218 GXZ262218:GZC262218 HHV262218:HIY262218 HRR262218:HSU262218 IBN262218:ICQ262218 ILJ262218:IMM262218 IVF262218:IWI262218 JFB262218:JGE262218 JOX262218:JQA262218 JYT262218:JZW262218 KIP262218:KJS262218 KSL262218:KTO262218 LCH262218:LDK262218 LMD262218:LNG262218 LVZ262218:LXC262218 MFV262218:MGY262218 MPR262218:MQU262218 MZN262218:NAQ262218 NJJ262218:NKM262218 NTF262218:NUI262218 ODB262218:OEE262218 OMX262218:OOA262218 OWT262218:OXW262218 PGP262218:PHS262218 PQL262218:PRO262218 QAH262218:QBK262218 QKD262218:QLG262218 QTZ262218:QVC262218 RDV262218:REY262218 RNR262218:ROU262218 RXN262218:RYQ262218 SHJ262218:SIM262218 SRF262218:SSI262218 TBB262218:TCE262218 TKX262218:TMA262218 TUT262218:TVW262218 UEP262218:UFS262218 UOL262218:UPO262218 UYH262218:UZK262218 VID262218:VJG262218 VRZ262218:VTC262218 WBV262218:WCY262218 WLR262218:WMU262218 WVN262218:WWQ262218 D327754:AQ327754 JB327754:KE327754 SX327754:UA327754 ACT327754:ADW327754 AMP327754:ANS327754 AWL327754:AXO327754 BGH327754:BHK327754 BQD327754:BRG327754 BZZ327754:CBC327754 CJV327754:CKY327754 CTR327754:CUU327754 DDN327754:DEQ327754 DNJ327754:DOM327754 DXF327754:DYI327754 EHB327754:EIE327754 EQX327754:ESA327754 FAT327754:FBW327754 FKP327754:FLS327754 FUL327754:FVO327754 GEH327754:GFK327754 GOD327754:GPG327754 GXZ327754:GZC327754 HHV327754:HIY327754 HRR327754:HSU327754 IBN327754:ICQ327754 ILJ327754:IMM327754 IVF327754:IWI327754 JFB327754:JGE327754 JOX327754:JQA327754 JYT327754:JZW327754 KIP327754:KJS327754 KSL327754:KTO327754 LCH327754:LDK327754 LMD327754:LNG327754 LVZ327754:LXC327754 MFV327754:MGY327754 MPR327754:MQU327754 MZN327754:NAQ327754 NJJ327754:NKM327754 NTF327754:NUI327754 ODB327754:OEE327754 OMX327754:OOA327754 OWT327754:OXW327754 PGP327754:PHS327754 PQL327754:PRO327754 QAH327754:QBK327754 QKD327754:QLG327754 QTZ327754:QVC327754 RDV327754:REY327754 RNR327754:ROU327754 RXN327754:RYQ327754 SHJ327754:SIM327754 SRF327754:SSI327754 TBB327754:TCE327754 TKX327754:TMA327754 TUT327754:TVW327754 UEP327754:UFS327754 UOL327754:UPO327754 UYH327754:UZK327754 VID327754:VJG327754 VRZ327754:VTC327754 WBV327754:WCY327754 WLR327754:WMU327754 WVN327754:WWQ327754 D393290:AQ393290 JB393290:KE393290 SX393290:UA393290 ACT393290:ADW393290 AMP393290:ANS393290 AWL393290:AXO393290 BGH393290:BHK393290 BQD393290:BRG393290 BZZ393290:CBC393290 CJV393290:CKY393290 CTR393290:CUU393290 DDN393290:DEQ393290 DNJ393290:DOM393290 DXF393290:DYI393290 EHB393290:EIE393290 EQX393290:ESA393290 FAT393290:FBW393290 FKP393290:FLS393290 FUL393290:FVO393290 GEH393290:GFK393290 GOD393290:GPG393290 GXZ393290:GZC393290 HHV393290:HIY393290 HRR393290:HSU393290 IBN393290:ICQ393290 ILJ393290:IMM393290 IVF393290:IWI393290 JFB393290:JGE393290 JOX393290:JQA393290 JYT393290:JZW393290 KIP393290:KJS393290 KSL393290:KTO393290 LCH393290:LDK393290 LMD393290:LNG393290 LVZ393290:LXC393290 MFV393290:MGY393290 MPR393290:MQU393290 MZN393290:NAQ393290 NJJ393290:NKM393290 NTF393290:NUI393290 ODB393290:OEE393290 OMX393290:OOA393290 OWT393290:OXW393290 PGP393290:PHS393290 PQL393290:PRO393290 QAH393290:QBK393290 QKD393290:QLG393290 QTZ393290:QVC393290 RDV393290:REY393290 RNR393290:ROU393290 RXN393290:RYQ393290 SHJ393290:SIM393290 SRF393290:SSI393290 TBB393290:TCE393290 TKX393290:TMA393290 TUT393290:TVW393290 UEP393290:UFS393290 UOL393290:UPO393290 UYH393290:UZK393290 VID393290:VJG393290 VRZ393290:VTC393290 WBV393290:WCY393290 WLR393290:WMU393290 WVN393290:WWQ393290 D458826:AQ458826 JB458826:KE458826 SX458826:UA458826 ACT458826:ADW458826 AMP458826:ANS458826 AWL458826:AXO458826 BGH458826:BHK458826 BQD458826:BRG458826 BZZ458826:CBC458826 CJV458826:CKY458826 CTR458826:CUU458826 DDN458826:DEQ458826 DNJ458826:DOM458826 DXF458826:DYI458826 EHB458826:EIE458826 EQX458826:ESA458826 FAT458826:FBW458826 FKP458826:FLS458826 FUL458826:FVO458826 GEH458826:GFK458826 GOD458826:GPG458826 GXZ458826:GZC458826 HHV458826:HIY458826 HRR458826:HSU458826 IBN458826:ICQ458826 ILJ458826:IMM458826 IVF458826:IWI458826 JFB458826:JGE458826 JOX458826:JQA458826 JYT458826:JZW458826 KIP458826:KJS458826 KSL458826:KTO458826 LCH458826:LDK458826 LMD458826:LNG458826 LVZ458826:LXC458826 MFV458826:MGY458826 MPR458826:MQU458826 MZN458826:NAQ458826 NJJ458826:NKM458826 NTF458826:NUI458826 ODB458826:OEE458826 OMX458826:OOA458826 OWT458826:OXW458826 PGP458826:PHS458826 PQL458826:PRO458826 QAH458826:QBK458826 QKD458826:QLG458826 QTZ458826:QVC458826 RDV458826:REY458826 RNR458826:ROU458826 RXN458826:RYQ458826 SHJ458826:SIM458826 SRF458826:SSI458826 TBB458826:TCE458826 TKX458826:TMA458826 TUT458826:TVW458826 UEP458826:UFS458826 UOL458826:UPO458826 UYH458826:UZK458826 VID458826:VJG458826 VRZ458826:VTC458826 WBV458826:WCY458826 WLR458826:WMU458826 WVN458826:WWQ458826 D524362:AQ524362 JB524362:KE524362 SX524362:UA524362 ACT524362:ADW524362 AMP524362:ANS524362 AWL524362:AXO524362 BGH524362:BHK524362 BQD524362:BRG524362 BZZ524362:CBC524362 CJV524362:CKY524362 CTR524362:CUU524362 DDN524362:DEQ524362 DNJ524362:DOM524362 DXF524362:DYI524362 EHB524362:EIE524362 EQX524362:ESA524362 FAT524362:FBW524362 FKP524362:FLS524362 FUL524362:FVO524362 GEH524362:GFK524362 GOD524362:GPG524362 GXZ524362:GZC524362 HHV524362:HIY524362 HRR524362:HSU524362 IBN524362:ICQ524362 ILJ524362:IMM524362 IVF524362:IWI524362 JFB524362:JGE524362 JOX524362:JQA524362 JYT524362:JZW524362 KIP524362:KJS524362 KSL524362:KTO524362 LCH524362:LDK524362 LMD524362:LNG524362 LVZ524362:LXC524362 MFV524362:MGY524362 MPR524362:MQU524362 MZN524362:NAQ524362 NJJ524362:NKM524362 NTF524362:NUI524362 ODB524362:OEE524362 OMX524362:OOA524362 OWT524362:OXW524362 PGP524362:PHS524362 PQL524362:PRO524362 QAH524362:QBK524362 QKD524362:QLG524362 QTZ524362:QVC524362 RDV524362:REY524362 RNR524362:ROU524362 RXN524362:RYQ524362 SHJ524362:SIM524362 SRF524362:SSI524362 TBB524362:TCE524362 TKX524362:TMA524362 TUT524362:TVW524362 UEP524362:UFS524362 UOL524362:UPO524362 UYH524362:UZK524362 VID524362:VJG524362 VRZ524362:VTC524362 WBV524362:WCY524362 WLR524362:WMU524362 WVN524362:WWQ524362 D589898:AQ589898 JB589898:KE589898 SX589898:UA589898 ACT589898:ADW589898 AMP589898:ANS589898 AWL589898:AXO589898 BGH589898:BHK589898 BQD589898:BRG589898 BZZ589898:CBC589898 CJV589898:CKY589898 CTR589898:CUU589898 DDN589898:DEQ589898 DNJ589898:DOM589898 DXF589898:DYI589898 EHB589898:EIE589898 EQX589898:ESA589898 FAT589898:FBW589898 FKP589898:FLS589898 FUL589898:FVO589898 GEH589898:GFK589898 GOD589898:GPG589898 GXZ589898:GZC589898 HHV589898:HIY589898 HRR589898:HSU589898 IBN589898:ICQ589898 ILJ589898:IMM589898 IVF589898:IWI589898 JFB589898:JGE589898 JOX589898:JQA589898 JYT589898:JZW589898 KIP589898:KJS589898 KSL589898:KTO589898 LCH589898:LDK589898 LMD589898:LNG589898 LVZ589898:LXC589898 MFV589898:MGY589898 MPR589898:MQU589898 MZN589898:NAQ589898 NJJ589898:NKM589898 NTF589898:NUI589898 ODB589898:OEE589898 OMX589898:OOA589898 OWT589898:OXW589898 PGP589898:PHS589898 PQL589898:PRO589898 QAH589898:QBK589898 QKD589898:QLG589898 QTZ589898:QVC589898 RDV589898:REY589898 RNR589898:ROU589898 RXN589898:RYQ589898 SHJ589898:SIM589898 SRF589898:SSI589898 TBB589898:TCE589898 TKX589898:TMA589898 TUT589898:TVW589898 UEP589898:UFS589898 UOL589898:UPO589898 UYH589898:UZK589898 VID589898:VJG589898 VRZ589898:VTC589898 WBV589898:WCY589898 WLR589898:WMU589898 WVN589898:WWQ589898 D655434:AQ655434 JB655434:KE655434 SX655434:UA655434 ACT655434:ADW655434 AMP655434:ANS655434 AWL655434:AXO655434 BGH655434:BHK655434 BQD655434:BRG655434 BZZ655434:CBC655434 CJV655434:CKY655434 CTR655434:CUU655434 DDN655434:DEQ655434 DNJ655434:DOM655434 DXF655434:DYI655434 EHB655434:EIE655434 EQX655434:ESA655434 FAT655434:FBW655434 FKP655434:FLS655434 FUL655434:FVO655434 GEH655434:GFK655434 GOD655434:GPG655434 GXZ655434:GZC655434 HHV655434:HIY655434 HRR655434:HSU655434 IBN655434:ICQ655434 ILJ655434:IMM655434 IVF655434:IWI655434 JFB655434:JGE655434 JOX655434:JQA655434 JYT655434:JZW655434 KIP655434:KJS655434 KSL655434:KTO655434 LCH655434:LDK655434 LMD655434:LNG655434 LVZ655434:LXC655434 MFV655434:MGY655434 MPR655434:MQU655434 MZN655434:NAQ655434 NJJ655434:NKM655434 NTF655434:NUI655434 ODB655434:OEE655434 OMX655434:OOA655434 OWT655434:OXW655434 PGP655434:PHS655434 PQL655434:PRO655434 QAH655434:QBK655434 QKD655434:QLG655434 QTZ655434:QVC655434 RDV655434:REY655434 RNR655434:ROU655434 RXN655434:RYQ655434 SHJ655434:SIM655434 SRF655434:SSI655434 TBB655434:TCE655434 TKX655434:TMA655434 TUT655434:TVW655434 UEP655434:UFS655434 UOL655434:UPO655434 UYH655434:UZK655434 VID655434:VJG655434 VRZ655434:VTC655434 WBV655434:WCY655434 WLR655434:WMU655434 WVN655434:WWQ655434 D720970:AQ720970 JB720970:KE720970 SX720970:UA720970 ACT720970:ADW720970 AMP720970:ANS720970 AWL720970:AXO720970 BGH720970:BHK720970 BQD720970:BRG720970 BZZ720970:CBC720970 CJV720970:CKY720970 CTR720970:CUU720970 DDN720970:DEQ720970 DNJ720970:DOM720970 DXF720970:DYI720970 EHB720970:EIE720970 EQX720970:ESA720970 FAT720970:FBW720970 FKP720970:FLS720970 FUL720970:FVO720970 GEH720970:GFK720970 GOD720970:GPG720970 GXZ720970:GZC720970 HHV720970:HIY720970 HRR720970:HSU720970 IBN720970:ICQ720970 ILJ720970:IMM720970 IVF720970:IWI720970 JFB720970:JGE720970 JOX720970:JQA720970 JYT720970:JZW720970 KIP720970:KJS720970 KSL720970:KTO720970 LCH720970:LDK720970 LMD720970:LNG720970 LVZ720970:LXC720970 MFV720970:MGY720970 MPR720970:MQU720970 MZN720970:NAQ720970 NJJ720970:NKM720970 NTF720970:NUI720970 ODB720970:OEE720970 OMX720970:OOA720970 OWT720970:OXW720970 PGP720970:PHS720970 PQL720970:PRO720970 QAH720970:QBK720970 QKD720970:QLG720970 QTZ720970:QVC720970 RDV720970:REY720970 RNR720970:ROU720970 RXN720970:RYQ720970 SHJ720970:SIM720970 SRF720970:SSI720970 TBB720970:TCE720970 TKX720970:TMA720970 TUT720970:TVW720970 UEP720970:UFS720970 UOL720970:UPO720970 UYH720970:UZK720970 VID720970:VJG720970 VRZ720970:VTC720970 WBV720970:WCY720970 WLR720970:WMU720970 WVN720970:WWQ720970 D786506:AQ786506 JB786506:KE786506 SX786506:UA786506 ACT786506:ADW786506 AMP786506:ANS786506 AWL786506:AXO786506 BGH786506:BHK786506 BQD786506:BRG786506 BZZ786506:CBC786506 CJV786506:CKY786506 CTR786506:CUU786506 DDN786506:DEQ786506 DNJ786506:DOM786506 DXF786506:DYI786506 EHB786506:EIE786506 EQX786506:ESA786506 FAT786506:FBW786506 FKP786506:FLS786506 FUL786506:FVO786506 GEH786506:GFK786506 GOD786506:GPG786506 GXZ786506:GZC786506 HHV786506:HIY786506 HRR786506:HSU786506 IBN786506:ICQ786506 ILJ786506:IMM786506 IVF786506:IWI786506 JFB786506:JGE786506 JOX786506:JQA786506 JYT786506:JZW786506 KIP786506:KJS786506 KSL786506:KTO786506 LCH786506:LDK786506 LMD786506:LNG786506 LVZ786506:LXC786506 MFV786506:MGY786506 MPR786506:MQU786506 MZN786506:NAQ786506 NJJ786506:NKM786506 NTF786506:NUI786506 ODB786506:OEE786506 OMX786506:OOA786506 OWT786506:OXW786506 PGP786506:PHS786506 PQL786506:PRO786506 QAH786506:QBK786506 QKD786506:QLG786506 QTZ786506:QVC786506 RDV786506:REY786506 RNR786506:ROU786506 RXN786506:RYQ786506 SHJ786506:SIM786506 SRF786506:SSI786506 TBB786506:TCE786506 TKX786506:TMA786506 TUT786506:TVW786506 UEP786506:UFS786506 UOL786506:UPO786506 UYH786506:UZK786506 VID786506:VJG786506 VRZ786506:VTC786506 WBV786506:WCY786506 WLR786506:WMU786506 WVN786506:WWQ786506 D852042:AQ852042 JB852042:KE852042 SX852042:UA852042 ACT852042:ADW852042 AMP852042:ANS852042 AWL852042:AXO852042 BGH852042:BHK852042 BQD852042:BRG852042 BZZ852042:CBC852042 CJV852042:CKY852042 CTR852042:CUU852042 DDN852042:DEQ852042 DNJ852042:DOM852042 DXF852042:DYI852042 EHB852042:EIE852042 EQX852042:ESA852042 FAT852042:FBW852042 FKP852042:FLS852042 FUL852042:FVO852042 GEH852042:GFK852042 GOD852042:GPG852042 GXZ852042:GZC852042 HHV852042:HIY852042 HRR852042:HSU852042 IBN852042:ICQ852042 ILJ852042:IMM852042 IVF852042:IWI852042 JFB852042:JGE852042 JOX852042:JQA852042 JYT852042:JZW852042 KIP852042:KJS852042 KSL852042:KTO852042 LCH852042:LDK852042 LMD852042:LNG852042 LVZ852042:LXC852042 MFV852042:MGY852042 MPR852042:MQU852042 MZN852042:NAQ852042 NJJ852042:NKM852042 NTF852042:NUI852042 ODB852042:OEE852042 OMX852042:OOA852042 OWT852042:OXW852042 PGP852042:PHS852042 PQL852042:PRO852042 QAH852042:QBK852042 QKD852042:QLG852042 QTZ852042:QVC852042 RDV852042:REY852042 RNR852042:ROU852042 RXN852042:RYQ852042 SHJ852042:SIM852042 SRF852042:SSI852042 TBB852042:TCE852042 TKX852042:TMA852042 TUT852042:TVW852042 UEP852042:UFS852042 UOL852042:UPO852042 UYH852042:UZK852042 VID852042:VJG852042 VRZ852042:VTC852042 WBV852042:WCY852042 WLR852042:WMU852042 WVN852042:WWQ852042 D917578:AQ917578 JB917578:KE917578 SX917578:UA917578 ACT917578:ADW917578 AMP917578:ANS917578 AWL917578:AXO917578 BGH917578:BHK917578 BQD917578:BRG917578 BZZ917578:CBC917578 CJV917578:CKY917578 CTR917578:CUU917578 DDN917578:DEQ917578 DNJ917578:DOM917578 DXF917578:DYI917578 EHB917578:EIE917578 EQX917578:ESA917578 FAT917578:FBW917578 FKP917578:FLS917578 FUL917578:FVO917578 GEH917578:GFK917578 GOD917578:GPG917578 GXZ917578:GZC917578 HHV917578:HIY917578 HRR917578:HSU917578 IBN917578:ICQ917578 ILJ917578:IMM917578 IVF917578:IWI917578 JFB917578:JGE917578 JOX917578:JQA917578 JYT917578:JZW917578 KIP917578:KJS917578 KSL917578:KTO917578 LCH917578:LDK917578 LMD917578:LNG917578 LVZ917578:LXC917578 MFV917578:MGY917578 MPR917578:MQU917578 MZN917578:NAQ917578 NJJ917578:NKM917578 NTF917578:NUI917578 ODB917578:OEE917578 OMX917578:OOA917578 OWT917578:OXW917578 PGP917578:PHS917578 PQL917578:PRO917578 QAH917578:QBK917578 QKD917578:QLG917578 QTZ917578:QVC917578 RDV917578:REY917578 RNR917578:ROU917578 RXN917578:RYQ917578 SHJ917578:SIM917578 SRF917578:SSI917578 TBB917578:TCE917578 TKX917578:TMA917578 TUT917578:TVW917578 UEP917578:UFS917578 UOL917578:UPO917578 UYH917578:UZK917578 VID917578:VJG917578 VRZ917578:VTC917578 WBV917578:WCY917578 WLR917578:WMU917578 WVN917578:WWQ917578 D983114:AQ983114 JB983114:KE983114 SX983114:UA983114 ACT983114:ADW983114 AMP983114:ANS983114 AWL983114:AXO983114 BGH983114:BHK983114 BQD983114:BRG983114 BZZ983114:CBC983114 CJV983114:CKY983114 CTR983114:CUU983114 DDN983114:DEQ983114 DNJ983114:DOM983114 DXF983114:DYI983114 EHB983114:EIE983114 EQX983114:ESA983114 FAT983114:FBW983114 FKP983114:FLS983114 FUL983114:FVO983114 GEH983114:GFK983114 GOD983114:GPG983114 GXZ983114:GZC983114 HHV983114:HIY983114 HRR983114:HSU983114 IBN983114:ICQ983114 ILJ983114:IMM983114 IVF983114:IWI983114 JFB983114:JGE983114 JOX983114:JQA983114 JYT983114:JZW983114 KIP983114:KJS983114 KSL983114:KTO983114 LCH983114:LDK983114 LMD983114:LNG983114 LVZ983114:LXC983114 MFV983114:MGY983114 MPR983114:MQU983114 MZN983114:NAQ983114 NJJ983114:NKM983114 NTF983114:NUI983114 ODB983114:OEE983114 OMX983114:OOA983114 OWT983114:OXW983114 PGP983114:PHS983114 PQL983114:PRO983114 QAH983114:QBK983114 QKD983114:QLG983114 QTZ983114:QVC983114 RDV983114:REY983114 RNR983114:ROU983114 RXN983114:RYQ983114 SHJ983114:SIM983114 SRF983114:SSI983114 TBB983114:TCE983114 TKX983114:TMA983114 TUT983114:TVW983114 UEP983114:UFS983114 UOL983114:UPO983114 UYH983114:UZK983114 VID983114:VJG983114 VRZ983114:VTC983114 WBV983114:WCY983114 WLR983114:WMU983114 WVN983114:WWQ983114 TKX134:TMA134 D65606:AQ65607 JB65606:KE65607 SX65606:UA65607 ACT65606:ADW65607 AMP65606:ANS65607 AWL65606:AXO65607 BGH65606:BHK65607 BQD65606:BRG65607 BZZ65606:CBC65607 CJV65606:CKY65607 CTR65606:CUU65607 DDN65606:DEQ65607 DNJ65606:DOM65607 DXF65606:DYI65607 EHB65606:EIE65607 EQX65606:ESA65607 FAT65606:FBW65607 FKP65606:FLS65607 FUL65606:FVO65607 GEH65606:GFK65607 GOD65606:GPG65607 GXZ65606:GZC65607 HHV65606:HIY65607 HRR65606:HSU65607 IBN65606:ICQ65607 ILJ65606:IMM65607 IVF65606:IWI65607 JFB65606:JGE65607 JOX65606:JQA65607 JYT65606:JZW65607 KIP65606:KJS65607 KSL65606:KTO65607 LCH65606:LDK65607 LMD65606:LNG65607 LVZ65606:LXC65607 MFV65606:MGY65607 MPR65606:MQU65607 MZN65606:NAQ65607 NJJ65606:NKM65607 NTF65606:NUI65607 ODB65606:OEE65607 OMX65606:OOA65607 OWT65606:OXW65607 PGP65606:PHS65607 PQL65606:PRO65607 QAH65606:QBK65607 QKD65606:QLG65607 QTZ65606:QVC65607 RDV65606:REY65607 RNR65606:ROU65607 RXN65606:RYQ65607 SHJ65606:SIM65607 SRF65606:SSI65607 TBB65606:TCE65607 TKX65606:TMA65607 TUT65606:TVW65607 UEP65606:UFS65607 UOL65606:UPO65607 UYH65606:UZK65607 VID65606:VJG65607 VRZ65606:VTC65607 WBV65606:WCY65607 WLR65606:WMU65607 WVN65606:WWQ65607 D131142:AQ131143 JB131142:KE131143 SX131142:UA131143 ACT131142:ADW131143 AMP131142:ANS131143 AWL131142:AXO131143 BGH131142:BHK131143 BQD131142:BRG131143 BZZ131142:CBC131143 CJV131142:CKY131143 CTR131142:CUU131143 DDN131142:DEQ131143 DNJ131142:DOM131143 DXF131142:DYI131143 EHB131142:EIE131143 EQX131142:ESA131143 FAT131142:FBW131143 FKP131142:FLS131143 FUL131142:FVO131143 GEH131142:GFK131143 GOD131142:GPG131143 GXZ131142:GZC131143 HHV131142:HIY131143 HRR131142:HSU131143 IBN131142:ICQ131143 ILJ131142:IMM131143 IVF131142:IWI131143 JFB131142:JGE131143 JOX131142:JQA131143 JYT131142:JZW131143 KIP131142:KJS131143 KSL131142:KTO131143 LCH131142:LDK131143 LMD131142:LNG131143 LVZ131142:LXC131143 MFV131142:MGY131143 MPR131142:MQU131143 MZN131142:NAQ131143 NJJ131142:NKM131143 NTF131142:NUI131143 ODB131142:OEE131143 OMX131142:OOA131143 OWT131142:OXW131143 PGP131142:PHS131143 PQL131142:PRO131143 QAH131142:QBK131143 QKD131142:QLG131143 QTZ131142:QVC131143 RDV131142:REY131143 RNR131142:ROU131143 RXN131142:RYQ131143 SHJ131142:SIM131143 SRF131142:SSI131143 TBB131142:TCE131143 TKX131142:TMA131143 TUT131142:TVW131143 UEP131142:UFS131143 UOL131142:UPO131143 UYH131142:UZK131143 VID131142:VJG131143 VRZ131142:VTC131143 WBV131142:WCY131143 WLR131142:WMU131143 WVN131142:WWQ131143 D196678:AQ196679 JB196678:KE196679 SX196678:UA196679 ACT196678:ADW196679 AMP196678:ANS196679 AWL196678:AXO196679 BGH196678:BHK196679 BQD196678:BRG196679 BZZ196678:CBC196679 CJV196678:CKY196679 CTR196678:CUU196679 DDN196678:DEQ196679 DNJ196678:DOM196679 DXF196678:DYI196679 EHB196678:EIE196679 EQX196678:ESA196679 FAT196678:FBW196679 FKP196678:FLS196679 FUL196678:FVO196679 GEH196678:GFK196679 GOD196678:GPG196679 GXZ196678:GZC196679 HHV196678:HIY196679 HRR196678:HSU196679 IBN196678:ICQ196679 ILJ196678:IMM196679 IVF196678:IWI196679 JFB196678:JGE196679 JOX196678:JQA196679 JYT196678:JZW196679 KIP196678:KJS196679 KSL196678:KTO196679 LCH196678:LDK196679 LMD196678:LNG196679 LVZ196678:LXC196679 MFV196678:MGY196679 MPR196678:MQU196679 MZN196678:NAQ196679 NJJ196678:NKM196679 NTF196678:NUI196679 ODB196678:OEE196679 OMX196678:OOA196679 OWT196678:OXW196679 PGP196678:PHS196679 PQL196678:PRO196679 QAH196678:QBK196679 QKD196678:QLG196679 QTZ196678:QVC196679 RDV196678:REY196679 RNR196678:ROU196679 RXN196678:RYQ196679 SHJ196678:SIM196679 SRF196678:SSI196679 TBB196678:TCE196679 TKX196678:TMA196679 TUT196678:TVW196679 UEP196678:UFS196679 UOL196678:UPO196679 UYH196678:UZK196679 VID196678:VJG196679 VRZ196678:VTC196679 WBV196678:WCY196679 WLR196678:WMU196679 WVN196678:WWQ196679 D262214:AQ262215 JB262214:KE262215 SX262214:UA262215 ACT262214:ADW262215 AMP262214:ANS262215 AWL262214:AXO262215 BGH262214:BHK262215 BQD262214:BRG262215 BZZ262214:CBC262215 CJV262214:CKY262215 CTR262214:CUU262215 DDN262214:DEQ262215 DNJ262214:DOM262215 DXF262214:DYI262215 EHB262214:EIE262215 EQX262214:ESA262215 FAT262214:FBW262215 FKP262214:FLS262215 FUL262214:FVO262215 GEH262214:GFK262215 GOD262214:GPG262215 GXZ262214:GZC262215 HHV262214:HIY262215 HRR262214:HSU262215 IBN262214:ICQ262215 ILJ262214:IMM262215 IVF262214:IWI262215 JFB262214:JGE262215 JOX262214:JQA262215 JYT262214:JZW262215 KIP262214:KJS262215 KSL262214:KTO262215 LCH262214:LDK262215 LMD262214:LNG262215 LVZ262214:LXC262215 MFV262214:MGY262215 MPR262214:MQU262215 MZN262214:NAQ262215 NJJ262214:NKM262215 NTF262214:NUI262215 ODB262214:OEE262215 OMX262214:OOA262215 OWT262214:OXW262215 PGP262214:PHS262215 PQL262214:PRO262215 QAH262214:QBK262215 QKD262214:QLG262215 QTZ262214:QVC262215 RDV262214:REY262215 RNR262214:ROU262215 RXN262214:RYQ262215 SHJ262214:SIM262215 SRF262214:SSI262215 TBB262214:TCE262215 TKX262214:TMA262215 TUT262214:TVW262215 UEP262214:UFS262215 UOL262214:UPO262215 UYH262214:UZK262215 VID262214:VJG262215 VRZ262214:VTC262215 WBV262214:WCY262215 WLR262214:WMU262215 WVN262214:WWQ262215 D327750:AQ327751 JB327750:KE327751 SX327750:UA327751 ACT327750:ADW327751 AMP327750:ANS327751 AWL327750:AXO327751 BGH327750:BHK327751 BQD327750:BRG327751 BZZ327750:CBC327751 CJV327750:CKY327751 CTR327750:CUU327751 DDN327750:DEQ327751 DNJ327750:DOM327751 DXF327750:DYI327751 EHB327750:EIE327751 EQX327750:ESA327751 FAT327750:FBW327751 FKP327750:FLS327751 FUL327750:FVO327751 GEH327750:GFK327751 GOD327750:GPG327751 GXZ327750:GZC327751 HHV327750:HIY327751 HRR327750:HSU327751 IBN327750:ICQ327751 ILJ327750:IMM327751 IVF327750:IWI327751 JFB327750:JGE327751 JOX327750:JQA327751 JYT327750:JZW327751 KIP327750:KJS327751 KSL327750:KTO327751 LCH327750:LDK327751 LMD327750:LNG327751 LVZ327750:LXC327751 MFV327750:MGY327751 MPR327750:MQU327751 MZN327750:NAQ327751 NJJ327750:NKM327751 NTF327750:NUI327751 ODB327750:OEE327751 OMX327750:OOA327751 OWT327750:OXW327751 PGP327750:PHS327751 PQL327750:PRO327751 QAH327750:QBK327751 QKD327750:QLG327751 QTZ327750:QVC327751 RDV327750:REY327751 RNR327750:ROU327751 RXN327750:RYQ327751 SHJ327750:SIM327751 SRF327750:SSI327751 TBB327750:TCE327751 TKX327750:TMA327751 TUT327750:TVW327751 UEP327750:UFS327751 UOL327750:UPO327751 UYH327750:UZK327751 VID327750:VJG327751 VRZ327750:VTC327751 WBV327750:WCY327751 WLR327750:WMU327751 WVN327750:WWQ327751 D393286:AQ393287 JB393286:KE393287 SX393286:UA393287 ACT393286:ADW393287 AMP393286:ANS393287 AWL393286:AXO393287 BGH393286:BHK393287 BQD393286:BRG393287 BZZ393286:CBC393287 CJV393286:CKY393287 CTR393286:CUU393287 DDN393286:DEQ393287 DNJ393286:DOM393287 DXF393286:DYI393287 EHB393286:EIE393287 EQX393286:ESA393287 FAT393286:FBW393287 FKP393286:FLS393287 FUL393286:FVO393287 GEH393286:GFK393287 GOD393286:GPG393287 GXZ393286:GZC393287 HHV393286:HIY393287 HRR393286:HSU393287 IBN393286:ICQ393287 ILJ393286:IMM393287 IVF393286:IWI393287 JFB393286:JGE393287 JOX393286:JQA393287 JYT393286:JZW393287 KIP393286:KJS393287 KSL393286:KTO393287 LCH393286:LDK393287 LMD393286:LNG393287 LVZ393286:LXC393287 MFV393286:MGY393287 MPR393286:MQU393287 MZN393286:NAQ393287 NJJ393286:NKM393287 NTF393286:NUI393287 ODB393286:OEE393287 OMX393286:OOA393287 OWT393286:OXW393287 PGP393286:PHS393287 PQL393286:PRO393287 QAH393286:QBK393287 QKD393286:QLG393287 QTZ393286:QVC393287 RDV393286:REY393287 RNR393286:ROU393287 RXN393286:RYQ393287 SHJ393286:SIM393287 SRF393286:SSI393287 TBB393286:TCE393287 TKX393286:TMA393287 TUT393286:TVW393287 UEP393286:UFS393287 UOL393286:UPO393287 UYH393286:UZK393287 VID393286:VJG393287 VRZ393286:VTC393287 WBV393286:WCY393287 WLR393286:WMU393287 WVN393286:WWQ393287 D458822:AQ458823 JB458822:KE458823 SX458822:UA458823 ACT458822:ADW458823 AMP458822:ANS458823 AWL458822:AXO458823 BGH458822:BHK458823 BQD458822:BRG458823 BZZ458822:CBC458823 CJV458822:CKY458823 CTR458822:CUU458823 DDN458822:DEQ458823 DNJ458822:DOM458823 DXF458822:DYI458823 EHB458822:EIE458823 EQX458822:ESA458823 FAT458822:FBW458823 FKP458822:FLS458823 FUL458822:FVO458823 GEH458822:GFK458823 GOD458822:GPG458823 GXZ458822:GZC458823 HHV458822:HIY458823 HRR458822:HSU458823 IBN458822:ICQ458823 ILJ458822:IMM458823 IVF458822:IWI458823 JFB458822:JGE458823 JOX458822:JQA458823 JYT458822:JZW458823 KIP458822:KJS458823 KSL458822:KTO458823 LCH458822:LDK458823 LMD458822:LNG458823 LVZ458822:LXC458823 MFV458822:MGY458823 MPR458822:MQU458823 MZN458822:NAQ458823 NJJ458822:NKM458823 NTF458822:NUI458823 ODB458822:OEE458823 OMX458822:OOA458823 OWT458822:OXW458823 PGP458822:PHS458823 PQL458822:PRO458823 QAH458822:QBK458823 QKD458822:QLG458823 QTZ458822:QVC458823 RDV458822:REY458823 RNR458822:ROU458823 RXN458822:RYQ458823 SHJ458822:SIM458823 SRF458822:SSI458823 TBB458822:TCE458823 TKX458822:TMA458823 TUT458822:TVW458823 UEP458822:UFS458823 UOL458822:UPO458823 UYH458822:UZK458823 VID458822:VJG458823 VRZ458822:VTC458823 WBV458822:WCY458823 WLR458822:WMU458823 WVN458822:WWQ458823 D524358:AQ524359 JB524358:KE524359 SX524358:UA524359 ACT524358:ADW524359 AMP524358:ANS524359 AWL524358:AXO524359 BGH524358:BHK524359 BQD524358:BRG524359 BZZ524358:CBC524359 CJV524358:CKY524359 CTR524358:CUU524359 DDN524358:DEQ524359 DNJ524358:DOM524359 DXF524358:DYI524359 EHB524358:EIE524359 EQX524358:ESA524359 FAT524358:FBW524359 FKP524358:FLS524359 FUL524358:FVO524359 GEH524358:GFK524359 GOD524358:GPG524359 GXZ524358:GZC524359 HHV524358:HIY524359 HRR524358:HSU524359 IBN524358:ICQ524359 ILJ524358:IMM524359 IVF524358:IWI524359 JFB524358:JGE524359 JOX524358:JQA524359 JYT524358:JZW524359 KIP524358:KJS524359 KSL524358:KTO524359 LCH524358:LDK524359 LMD524358:LNG524359 LVZ524358:LXC524359 MFV524358:MGY524359 MPR524358:MQU524359 MZN524358:NAQ524359 NJJ524358:NKM524359 NTF524358:NUI524359 ODB524358:OEE524359 OMX524358:OOA524359 OWT524358:OXW524359 PGP524358:PHS524359 PQL524358:PRO524359 QAH524358:QBK524359 QKD524358:QLG524359 QTZ524358:QVC524359 RDV524358:REY524359 RNR524358:ROU524359 RXN524358:RYQ524359 SHJ524358:SIM524359 SRF524358:SSI524359 TBB524358:TCE524359 TKX524358:TMA524359 TUT524358:TVW524359 UEP524358:UFS524359 UOL524358:UPO524359 UYH524358:UZK524359 VID524358:VJG524359 VRZ524358:VTC524359 WBV524358:WCY524359 WLR524358:WMU524359 WVN524358:WWQ524359 D589894:AQ589895 JB589894:KE589895 SX589894:UA589895 ACT589894:ADW589895 AMP589894:ANS589895 AWL589894:AXO589895 BGH589894:BHK589895 BQD589894:BRG589895 BZZ589894:CBC589895 CJV589894:CKY589895 CTR589894:CUU589895 DDN589894:DEQ589895 DNJ589894:DOM589895 DXF589894:DYI589895 EHB589894:EIE589895 EQX589894:ESA589895 FAT589894:FBW589895 FKP589894:FLS589895 FUL589894:FVO589895 GEH589894:GFK589895 GOD589894:GPG589895 GXZ589894:GZC589895 HHV589894:HIY589895 HRR589894:HSU589895 IBN589894:ICQ589895 ILJ589894:IMM589895 IVF589894:IWI589895 JFB589894:JGE589895 JOX589894:JQA589895 JYT589894:JZW589895 KIP589894:KJS589895 KSL589894:KTO589895 LCH589894:LDK589895 LMD589894:LNG589895 LVZ589894:LXC589895 MFV589894:MGY589895 MPR589894:MQU589895 MZN589894:NAQ589895 NJJ589894:NKM589895 NTF589894:NUI589895 ODB589894:OEE589895 OMX589894:OOA589895 OWT589894:OXW589895 PGP589894:PHS589895 PQL589894:PRO589895 QAH589894:QBK589895 QKD589894:QLG589895 QTZ589894:QVC589895 RDV589894:REY589895 RNR589894:ROU589895 RXN589894:RYQ589895 SHJ589894:SIM589895 SRF589894:SSI589895 TBB589894:TCE589895 TKX589894:TMA589895 TUT589894:TVW589895 UEP589894:UFS589895 UOL589894:UPO589895 UYH589894:UZK589895 VID589894:VJG589895 VRZ589894:VTC589895 WBV589894:WCY589895 WLR589894:WMU589895 WVN589894:WWQ589895 D655430:AQ655431 JB655430:KE655431 SX655430:UA655431 ACT655430:ADW655431 AMP655430:ANS655431 AWL655430:AXO655431 BGH655430:BHK655431 BQD655430:BRG655431 BZZ655430:CBC655431 CJV655430:CKY655431 CTR655430:CUU655431 DDN655430:DEQ655431 DNJ655430:DOM655431 DXF655430:DYI655431 EHB655430:EIE655431 EQX655430:ESA655431 FAT655430:FBW655431 FKP655430:FLS655431 FUL655430:FVO655431 GEH655430:GFK655431 GOD655430:GPG655431 GXZ655430:GZC655431 HHV655430:HIY655431 HRR655430:HSU655431 IBN655430:ICQ655431 ILJ655430:IMM655431 IVF655430:IWI655431 JFB655430:JGE655431 JOX655430:JQA655431 JYT655430:JZW655431 KIP655430:KJS655431 KSL655430:KTO655431 LCH655430:LDK655431 LMD655430:LNG655431 LVZ655430:LXC655431 MFV655430:MGY655431 MPR655430:MQU655431 MZN655430:NAQ655431 NJJ655430:NKM655431 NTF655430:NUI655431 ODB655430:OEE655431 OMX655430:OOA655431 OWT655430:OXW655431 PGP655430:PHS655431 PQL655430:PRO655431 QAH655430:QBK655431 QKD655430:QLG655431 QTZ655430:QVC655431 RDV655430:REY655431 RNR655430:ROU655431 RXN655430:RYQ655431 SHJ655430:SIM655431 SRF655430:SSI655431 TBB655430:TCE655431 TKX655430:TMA655431 TUT655430:TVW655431 UEP655430:UFS655431 UOL655430:UPO655431 UYH655430:UZK655431 VID655430:VJG655431 VRZ655430:VTC655431 WBV655430:WCY655431 WLR655430:WMU655431 WVN655430:WWQ655431 D720966:AQ720967 JB720966:KE720967 SX720966:UA720967 ACT720966:ADW720967 AMP720966:ANS720967 AWL720966:AXO720967 BGH720966:BHK720967 BQD720966:BRG720967 BZZ720966:CBC720967 CJV720966:CKY720967 CTR720966:CUU720967 DDN720966:DEQ720967 DNJ720966:DOM720967 DXF720966:DYI720967 EHB720966:EIE720967 EQX720966:ESA720967 FAT720966:FBW720967 FKP720966:FLS720967 FUL720966:FVO720967 GEH720966:GFK720967 GOD720966:GPG720967 GXZ720966:GZC720967 HHV720966:HIY720967 HRR720966:HSU720967 IBN720966:ICQ720967 ILJ720966:IMM720967 IVF720966:IWI720967 JFB720966:JGE720967 JOX720966:JQA720967 JYT720966:JZW720967 KIP720966:KJS720967 KSL720966:KTO720967 LCH720966:LDK720967 LMD720966:LNG720967 LVZ720966:LXC720967 MFV720966:MGY720967 MPR720966:MQU720967 MZN720966:NAQ720967 NJJ720966:NKM720967 NTF720966:NUI720967 ODB720966:OEE720967 OMX720966:OOA720967 OWT720966:OXW720967 PGP720966:PHS720967 PQL720966:PRO720967 QAH720966:QBK720967 QKD720966:QLG720967 QTZ720966:QVC720967 RDV720966:REY720967 RNR720966:ROU720967 RXN720966:RYQ720967 SHJ720966:SIM720967 SRF720966:SSI720967 TBB720966:TCE720967 TKX720966:TMA720967 TUT720966:TVW720967 UEP720966:UFS720967 UOL720966:UPO720967 UYH720966:UZK720967 VID720966:VJG720967 VRZ720966:VTC720967 WBV720966:WCY720967 WLR720966:WMU720967 WVN720966:WWQ720967 D786502:AQ786503 JB786502:KE786503 SX786502:UA786503 ACT786502:ADW786503 AMP786502:ANS786503 AWL786502:AXO786503 BGH786502:BHK786503 BQD786502:BRG786503 BZZ786502:CBC786503 CJV786502:CKY786503 CTR786502:CUU786503 DDN786502:DEQ786503 DNJ786502:DOM786503 DXF786502:DYI786503 EHB786502:EIE786503 EQX786502:ESA786503 FAT786502:FBW786503 FKP786502:FLS786503 FUL786502:FVO786503 GEH786502:GFK786503 GOD786502:GPG786503 GXZ786502:GZC786503 HHV786502:HIY786503 HRR786502:HSU786503 IBN786502:ICQ786503 ILJ786502:IMM786503 IVF786502:IWI786503 JFB786502:JGE786503 JOX786502:JQA786503 JYT786502:JZW786503 KIP786502:KJS786503 KSL786502:KTO786503 LCH786502:LDK786503 LMD786502:LNG786503 LVZ786502:LXC786503 MFV786502:MGY786503 MPR786502:MQU786503 MZN786502:NAQ786503 NJJ786502:NKM786503 NTF786502:NUI786503 ODB786502:OEE786503 OMX786502:OOA786503 OWT786502:OXW786503 PGP786502:PHS786503 PQL786502:PRO786503 QAH786502:QBK786503 QKD786502:QLG786503 QTZ786502:QVC786503 RDV786502:REY786503 RNR786502:ROU786503 RXN786502:RYQ786503 SHJ786502:SIM786503 SRF786502:SSI786503 TBB786502:TCE786503 TKX786502:TMA786503 TUT786502:TVW786503 UEP786502:UFS786503 UOL786502:UPO786503 UYH786502:UZK786503 VID786502:VJG786503 VRZ786502:VTC786503 WBV786502:WCY786503 WLR786502:WMU786503 WVN786502:WWQ786503 D852038:AQ852039 JB852038:KE852039 SX852038:UA852039 ACT852038:ADW852039 AMP852038:ANS852039 AWL852038:AXO852039 BGH852038:BHK852039 BQD852038:BRG852039 BZZ852038:CBC852039 CJV852038:CKY852039 CTR852038:CUU852039 DDN852038:DEQ852039 DNJ852038:DOM852039 DXF852038:DYI852039 EHB852038:EIE852039 EQX852038:ESA852039 FAT852038:FBW852039 FKP852038:FLS852039 FUL852038:FVO852039 GEH852038:GFK852039 GOD852038:GPG852039 GXZ852038:GZC852039 HHV852038:HIY852039 HRR852038:HSU852039 IBN852038:ICQ852039 ILJ852038:IMM852039 IVF852038:IWI852039 JFB852038:JGE852039 JOX852038:JQA852039 JYT852038:JZW852039 KIP852038:KJS852039 KSL852038:KTO852039 LCH852038:LDK852039 LMD852038:LNG852039 LVZ852038:LXC852039 MFV852038:MGY852039 MPR852038:MQU852039 MZN852038:NAQ852039 NJJ852038:NKM852039 NTF852038:NUI852039 ODB852038:OEE852039 OMX852038:OOA852039 OWT852038:OXW852039 PGP852038:PHS852039 PQL852038:PRO852039 QAH852038:QBK852039 QKD852038:QLG852039 QTZ852038:QVC852039 RDV852038:REY852039 RNR852038:ROU852039 RXN852038:RYQ852039 SHJ852038:SIM852039 SRF852038:SSI852039 TBB852038:TCE852039 TKX852038:TMA852039 TUT852038:TVW852039 UEP852038:UFS852039 UOL852038:UPO852039 UYH852038:UZK852039 VID852038:VJG852039 VRZ852038:VTC852039 WBV852038:WCY852039 WLR852038:WMU852039 WVN852038:WWQ852039 D917574:AQ917575 JB917574:KE917575 SX917574:UA917575 ACT917574:ADW917575 AMP917574:ANS917575 AWL917574:AXO917575 BGH917574:BHK917575 BQD917574:BRG917575 BZZ917574:CBC917575 CJV917574:CKY917575 CTR917574:CUU917575 DDN917574:DEQ917575 DNJ917574:DOM917575 DXF917574:DYI917575 EHB917574:EIE917575 EQX917574:ESA917575 FAT917574:FBW917575 FKP917574:FLS917575 FUL917574:FVO917575 GEH917574:GFK917575 GOD917574:GPG917575 GXZ917574:GZC917575 HHV917574:HIY917575 HRR917574:HSU917575 IBN917574:ICQ917575 ILJ917574:IMM917575 IVF917574:IWI917575 JFB917574:JGE917575 JOX917574:JQA917575 JYT917574:JZW917575 KIP917574:KJS917575 KSL917574:KTO917575 LCH917574:LDK917575 LMD917574:LNG917575 LVZ917574:LXC917575 MFV917574:MGY917575 MPR917574:MQU917575 MZN917574:NAQ917575 NJJ917574:NKM917575 NTF917574:NUI917575 ODB917574:OEE917575 OMX917574:OOA917575 OWT917574:OXW917575 PGP917574:PHS917575 PQL917574:PRO917575 QAH917574:QBK917575 QKD917574:QLG917575 QTZ917574:QVC917575 RDV917574:REY917575 RNR917574:ROU917575 RXN917574:RYQ917575 SHJ917574:SIM917575 SRF917574:SSI917575 TBB917574:TCE917575 TKX917574:TMA917575 TUT917574:TVW917575 UEP917574:UFS917575 UOL917574:UPO917575 UYH917574:UZK917575 VID917574:VJG917575 VRZ917574:VTC917575 WBV917574:WCY917575 WLR917574:WMU917575 WVN917574:WWQ917575 D983110:AQ983111 JB983110:KE983111 SX983110:UA983111 ACT983110:ADW983111 AMP983110:ANS983111 AWL983110:AXO983111 BGH983110:BHK983111 BQD983110:BRG983111 BZZ983110:CBC983111 CJV983110:CKY983111 CTR983110:CUU983111 DDN983110:DEQ983111 DNJ983110:DOM983111 DXF983110:DYI983111 EHB983110:EIE983111 EQX983110:ESA983111 FAT983110:FBW983111 FKP983110:FLS983111 FUL983110:FVO983111 GEH983110:GFK983111 GOD983110:GPG983111 GXZ983110:GZC983111 HHV983110:HIY983111 HRR983110:HSU983111 IBN983110:ICQ983111 ILJ983110:IMM983111 IVF983110:IWI983111 JFB983110:JGE983111 JOX983110:JQA983111 JYT983110:JZW983111 KIP983110:KJS983111 KSL983110:KTO983111 LCH983110:LDK983111 LMD983110:LNG983111 LVZ983110:LXC983111 MFV983110:MGY983111 MPR983110:MQU983111 MZN983110:NAQ983111 NJJ983110:NKM983111 NTF983110:NUI983111 ODB983110:OEE983111 OMX983110:OOA983111 OWT983110:OXW983111 PGP983110:PHS983111 PQL983110:PRO983111 QAH983110:QBK983111 QKD983110:QLG983111 QTZ983110:QVC983111 RDV983110:REY983111 RNR983110:ROU983111 RXN983110:RYQ983111 SHJ983110:SIM983111 SRF983110:SSI983111 TBB983110:TCE983111 TKX983110:TMA983111 TUT983110:TVW983111 UEP983110:UFS983111 UOL983110:UPO983111 UYH983110:UZK983111 VID983110:VJG983111 VRZ983110:VTC983111 WBV983110:WCY983111 WLR983110:WMU983111 WVN983110:WWQ983111 QTZ134:QVC134 D65604:AQ65604 JB65604:KE65604 SX65604:UA65604 ACT65604:ADW65604 AMP65604:ANS65604 AWL65604:AXO65604 BGH65604:BHK65604 BQD65604:BRG65604 BZZ65604:CBC65604 CJV65604:CKY65604 CTR65604:CUU65604 DDN65604:DEQ65604 DNJ65604:DOM65604 DXF65604:DYI65604 EHB65604:EIE65604 EQX65604:ESA65604 FAT65604:FBW65604 FKP65604:FLS65604 FUL65604:FVO65604 GEH65604:GFK65604 GOD65604:GPG65604 GXZ65604:GZC65604 HHV65604:HIY65604 HRR65604:HSU65604 IBN65604:ICQ65604 ILJ65604:IMM65604 IVF65604:IWI65604 JFB65604:JGE65604 JOX65604:JQA65604 JYT65604:JZW65604 KIP65604:KJS65604 KSL65604:KTO65604 LCH65604:LDK65604 LMD65604:LNG65604 LVZ65604:LXC65604 MFV65604:MGY65604 MPR65604:MQU65604 MZN65604:NAQ65604 NJJ65604:NKM65604 NTF65604:NUI65604 ODB65604:OEE65604 OMX65604:OOA65604 OWT65604:OXW65604 PGP65604:PHS65604 PQL65604:PRO65604 QAH65604:QBK65604 QKD65604:QLG65604 QTZ65604:QVC65604 RDV65604:REY65604 RNR65604:ROU65604 RXN65604:RYQ65604 SHJ65604:SIM65604 SRF65604:SSI65604 TBB65604:TCE65604 TKX65604:TMA65604 TUT65604:TVW65604 UEP65604:UFS65604 UOL65604:UPO65604 UYH65604:UZK65604 VID65604:VJG65604 VRZ65604:VTC65604 WBV65604:WCY65604 WLR65604:WMU65604 WVN65604:WWQ65604 D131140:AQ131140 JB131140:KE131140 SX131140:UA131140 ACT131140:ADW131140 AMP131140:ANS131140 AWL131140:AXO131140 BGH131140:BHK131140 BQD131140:BRG131140 BZZ131140:CBC131140 CJV131140:CKY131140 CTR131140:CUU131140 DDN131140:DEQ131140 DNJ131140:DOM131140 DXF131140:DYI131140 EHB131140:EIE131140 EQX131140:ESA131140 FAT131140:FBW131140 FKP131140:FLS131140 FUL131140:FVO131140 GEH131140:GFK131140 GOD131140:GPG131140 GXZ131140:GZC131140 HHV131140:HIY131140 HRR131140:HSU131140 IBN131140:ICQ131140 ILJ131140:IMM131140 IVF131140:IWI131140 JFB131140:JGE131140 JOX131140:JQA131140 JYT131140:JZW131140 KIP131140:KJS131140 KSL131140:KTO131140 LCH131140:LDK131140 LMD131140:LNG131140 LVZ131140:LXC131140 MFV131140:MGY131140 MPR131140:MQU131140 MZN131140:NAQ131140 NJJ131140:NKM131140 NTF131140:NUI131140 ODB131140:OEE131140 OMX131140:OOA131140 OWT131140:OXW131140 PGP131140:PHS131140 PQL131140:PRO131140 QAH131140:QBK131140 QKD131140:QLG131140 QTZ131140:QVC131140 RDV131140:REY131140 RNR131140:ROU131140 RXN131140:RYQ131140 SHJ131140:SIM131140 SRF131140:SSI131140 TBB131140:TCE131140 TKX131140:TMA131140 TUT131140:TVW131140 UEP131140:UFS131140 UOL131140:UPO131140 UYH131140:UZK131140 VID131140:VJG131140 VRZ131140:VTC131140 WBV131140:WCY131140 WLR131140:WMU131140 WVN131140:WWQ131140 D196676:AQ196676 JB196676:KE196676 SX196676:UA196676 ACT196676:ADW196676 AMP196676:ANS196676 AWL196676:AXO196676 BGH196676:BHK196676 BQD196676:BRG196676 BZZ196676:CBC196676 CJV196676:CKY196676 CTR196676:CUU196676 DDN196676:DEQ196676 DNJ196676:DOM196676 DXF196676:DYI196676 EHB196676:EIE196676 EQX196676:ESA196676 FAT196676:FBW196676 FKP196676:FLS196676 FUL196676:FVO196676 GEH196676:GFK196676 GOD196676:GPG196676 GXZ196676:GZC196676 HHV196676:HIY196676 HRR196676:HSU196676 IBN196676:ICQ196676 ILJ196676:IMM196676 IVF196676:IWI196676 JFB196676:JGE196676 JOX196676:JQA196676 JYT196676:JZW196676 KIP196676:KJS196676 KSL196676:KTO196676 LCH196676:LDK196676 LMD196676:LNG196676 LVZ196676:LXC196676 MFV196676:MGY196676 MPR196676:MQU196676 MZN196676:NAQ196676 NJJ196676:NKM196676 NTF196676:NUI196676 ODB196676:OEE196676 OMX196676:OOA196676 OWT196676:OXW196676 PGP196676:PHS196676 PQL196676:PRO196676 QAH196676:QBK196676 QKD196676:QLG196676 QTZ196676:QVC196676 RDV196676:REY196676 RNR196676:ROU196676 RXN196676:RYQ196676 SHJ196676:SIM196676 SRF196676:SSI196676 TBB196676:TCE196676 TKX196676:TMA196676 TUT196676:TVW196676 UEP196676:UFS196676 UOL196676:UPO196676 UYH196676:UZK196676 VID196676:VJG196676 VRZ196676:VTC196676 WBV196676:WCY196676 WLR196676:WMU196676 WVN196676:WWQ196676 D262212:AQ262212 JB262212:KE262212 SX262212:UA262212 ACT262212:ADW262212 AMP262212:ANS262212 AWL262212:AXO262212 BGH262212:BHK262212 BQD262212:BRG262212 BZZ262212:CBC262212 CJV262212:CKY262212 CTR262212:CUU262212 DDN262212:DEQ262212 DNJ262212:DOM262212 DXF262212:DYI262212 EHB262212:EIE262212 EQX262212:ESA262212 FAT262212:FBW262212 FKP262212:FLS262212 FUL262212:FVO262212 GEH262212:GFK262212 GOD262212:GPG262212 GXZ262212:GZC262212 HHV262212:HIY262212 HRR262212:HSU262212 IBN262212:ICQ262212 ILJ262212:IMM262212 IVF262212:IWI262212 JFB262212:JGE262212 JOX262212:JQA262212 JYT262212:JZW262212 KIP262212:KJS262212 KSL262212:KTO262212 LCH262212:LDK262212 LMD262212:LNG262212 LVZ262212:LXC262212 MFV262212:MGY262212 MPR262212:MQU262212 MZN262212:NAQ262212 NJJ262212:NKM262212 NTF262212:NUI262212 ODB262212:OEE262212 OMX262212:OOA262212 OWT262212:OXW262212 PGP262212:PHS262212 PQL262212:PRO262212 QAH262212:QBK262212 QKD262212:QLG262212 QTZ262212:QVC262212 RDV262212:REY262212 RNR262212:ROU262212 RXN262212:RYQ262212 SHJ262212:SIM262212 SRF262212:SSI262212 TBB262212:TCE262212 TKX262212:TMA262212 TUT262212:TVW262212 UEP262212:UFS262212 UOL262212:UPO262212 UYH262212:UZK262212 VID262212:VJG262212 VRZ262212:VTC262212 WBV262212:WCY262212 WLR262212:WMU262212 WVN262212:WWQ262212 D327748:AQ327748 JB327748:KE327748 SX327748:UA327748 ACT327748:ADW327748 AMP327748:ANS327748 AWL327748:AXO327748 BGH327748:BHK327748 BQD327748:BRG327748 BZZ327748:CBC327748 CJV327748:CKY327748 CTR327748:CUU327748 DDN327748:DEQ327748 DNJ327748:DOM327748 DXF327748:DYI327748 EHB327748:EIE327748 EQX327748:ESA327748 FAT327748:FBW327748 FKP327748:FLS327748 FUL327748:FVO327748 GEH327748:GFK327748 GOD327748:GPG327748 GXZ327748:GZC327748 HHV327748:HIY327748 HRR327748:HSU327748 IBN327748:ICQ327748 ILJ327748:IMM327748 IVF327748:IWI327748 JFB327748:JGE327748 JOX327748:JQA327748 JYT327748:JZW327748 KIP327748:KJS327748 KSL327748:KTO327748 LCH327748:LDK327748 LMD327748:LNG327748 LVZ327748:LXC327748 MFV327748:MGY327748 MPR327748:MQU327748 MZN327748:NAQ327748 NJJ327748:NKM327748 NTF327748:NUI327748 ODB327748:OEE327748 OMX327748:OOA327748 OWT327748:OXW327748 PGP327748:PHS327748 PQL327748:PRO327748 QAH327748:QBK327748 QKD327748:QLG327748 QTZ327748:QVC327748 RDV327748:REY327748 RNR327748:ROU327748 RXN327748:RYQ327748 SHJ327748:SIM327748 SRF327748:SSI327748 TBB327748:TCE327748 TKX327748:TMA327748 TUT327748:TVW327748 UEP327748:UFS327748 UOL327748:UPO327748 UYH327748:UZK327748 VID327748:VJG327748 VRZ327748:VTC327748 WBV327748:WCY327748 WLR327748:WMU327748 WVN327748:WWQ327748 D393284:AQ393284 JB393284:KE393284 SX393284:UA393284 ACT393284:ADW393284 AMP393284:ANS393284 AWL393284:AXO393284 BGH393284:BHK393284 BQD393284:BRG393284 BZZ393284:CBC393284 CJV393284:CKY393284 CTR393284:CUU393284 DDN393284:DEQ393284 DNJ393284:DOM393284 DXF393284:DYI393284 EHB393284:EIE393284 EQX393284:ESA393284 FAT393284:FBW393284 FKP393284:FLS393284 FUL393284:FVO393284 GEH393284:GFK393284 GOD393284:GPG393284 GXZ393284:GZC393284 HHV393284:HIY393284 HRR393284:HSU393284 IBN393284:ICQ393284 ILJ393284:IMM393284 IVF393284:IWI393284 JFB393284:JGE393284 JOX393284:JQA393284 JYT393284:JZW393284 KIP393284:KJS393284 KSL393284:KTO393284 LCH393284:LDK393284 LMD393284:LNG393284 LVZ393284:LXC393284 MFV393284:MGY393284 MPR393284:MQU393284 MZN393284:NAQ393284 NJJ393284:NKM393284 NTF393284:NUI393284 ODB393284:OEE393284 OMX393284:OOA393284 OWT393284:OXW393284 PGP393284:PHS393284 PQL393284:PRO393284 QAH393284:QBK393284 QKD393284:QLG393284 QTZ393284:QVC393284 RDV393284:REY393284 RNR393284:ROU393284 RXN393284:RYQ393284 SHJ393284:SIM393284 SRF393284:SSI393284 TBB393284:TCE393284 TKX393284:TMA393284 TUT393284:TVW393284 UEP393284:UFS393284 UOL393284:UPO393284 UYH393284:UZK393284 VID393284:VJG393284 VRZ393284:VTC393284 WBV393284:WCY393284 WLR393284:WMU393284 WVN393284:WWQ393284 D458820:AQ458820 JB458820:KE458820 SX458820:UA458820 ACT458820:ADW458820 AMP458820:ANS458820 AWL458820:AXO458820 BGH458820:BHK458820 BQD458820:BRG458820 BZZ458820:CBC458820 CJV458820:CKY458820 CTR458820:CUU458820 DDN458820:DEQ458820 DNJ458820:DOM458820 DXF458820:DYI458820 EHB458820:EIE458820 EQX458820:ESA458820 FAT458820:FBW458820 FKP458820:FLS458820 FUL458820:FVO458820 GEH458820:GFK458820 GOD458820:GPG458820 GXZ458820:GZC458820 HHV458820:HIY458820 HRR458820:HSU458820 IBN458820:ICQ458820 ILJ458820:IMM458820 IVF458820:IWI458820 JFB458820:JGE458820 JOX458820:JQA458820 JYT458820:JZW458820 KIP458820:KJS458820 KSL458820:KTO458820 LCH458820:LDK458820 LMD458820:LNG458820 LVZ458820:LXC458820 MFV458820:MGY458820 MPR458820:MQU458820 MZN458820:NAQ458820 NJJ458820:NKM458820 NTF458820:NUI458820 ODB458820:OEE458820 OMX458820:OOA458820 OWT458820:OXW458820 PGP458820:PHS458820 PQL458820:PRO458820 QAH458820:QBK458820 QKD458820:QLG458820 QTZ458820:QVC458820 RDV458820:REY458820 RNR458820:ROU458820 RXN458820:RYQ458820 SHJ458820:SIM458820 SRF458820:SSI458820 TBB458820:TCE458820 TKX458820:TMA458820 TUT458820:TVW458820 UEP458820:UFS458820 UOL458820:UPO458820 UYH458820:UZK458820 VID458820:VJG458820 VRZ458820:VTC458820 WBV458820:WCY458820 WLR458820:WMU458820 WVN458820:WWQ458820 D524356:AQ524356 JB524356:KE524356 SX524356:UA524356 ACT524356:ADW524356 AMP524356:ANS524356 AWL524356:AXO524356 BGH524356:BHK524356 BQD524356:BRG524356 BZZ524356:CBC524356 CJV524356:CKY524356 CTR524356:CUU524356 DDN524356:DEQ524356 DNJ524356:DOM524356 DXF524356:DYI524356 EHB524356:EIE524356 EQX524356:ESA524356 FAT524356:FBW524356 FKP524356:FLS524356 FUL524356:FVO524356 GEH524356:GFK524356 GOD524356:GPG524356 GXZ524356:GZC524356 HHV524356:HIY524356 HRR524356:HSU524356 IBN524356:ICQ524356 ILJ524356:IMM524356 IVF524356:IWI524356 JFB524356:JGE524356 JOX524356:JQA524356 JYT524356:JZW524356 KIP524356:KJS524356 KSL524356:KTO524356 LCH524356:LDK524356 LMD524356:LNG524356 LVZ524356:LXC524356 MFV524356:MGY524356 MPR524356:MQU524356 MZN524356:NAQ524356 NJJ524356:NKM524356 NTF524356:NUI524356 ODB524356:OEE524356 OMX524356:OOA524356 OWT524356:OXW524356 PGP524356:PHS524356 PQL524356:PRO524356 QAH524356:QBK524356 QKD524356:QLG524356 QTZ524356:QVC524356 RDV524356:REY524356 RNR524356:ROU524356 RXN524356:RYQ524356 SHJ524356:SIM524356 SRF524356:SSI524356 TBB524356:TCE524356 TKX524356:TMA524356 TUT524356:TVW524356 UEP524356:UFS524356 UOL524356:UPO524356 UYH524356:UZK524356 VID524356:VJG524356 VRZ524356:VTC524356 WBV524356:WCY524356 WLR524356:WMU524356 WVN524356:WWQ524356 D589892:AQ589892 JB589892:KE589892 SX589892:UA589892 ACT589892:ADW589892 AMP589892:ANS589892 AWL589892:AXO589892 BGH589892:BHK589892 BQD589892:BRG589892 BZZ589892:CBC589892 CJV589892:CKY589892 CTR589892:CUU589892 DDN589892:DEQ589892 DNJ589892:DOM589892 DXF589892:DYI589892 EHB589892:EIE589892 EQX589892:ESA589892 FAT589892:FBW589892 FKP589892:FLS589892 FUL589892:FVO589892 GEH589892:GFK589892 GOD589892:GPG589892 GXZ589892:GZC589892 HHV589892:HIY589892 HRR589892:HSU589892 IBN589892:ICQ589892 ILJ589892:IMM589892 IVF589892:IWI589892 JFB589892:JGE589892 JOX589892:JQA589892 JYT589892:JZW589892 KIP589892:KJS589892 KSL589892:KTO589892 LCH589892:LDK589892 LMD589892:LNG589892 LVZ589892:LXC589892 MFV589892:MGY589892 MPR589892:MQU589892 MZN589892:NAQ589892 NJJ589892:NKM589892 NTF589892:NUI589892 ODB589892:OEE589892 OMX589892:OOA589892 OWT589892:OXW589892 PGP589892:PHS589892 PQL589892:PRO589892 QAH589892:QBK589892 QKD589892:QLG589892 QTZ589892:QVC589892 RDV589892:REY589892 RNR589892:ROU589892 RXN589892:RYQ589892 SHJ589892:SIM589892 SRF589892:SSI589892 TBB589892:TCE589892 TKX589892:TMA589892 TUT589892:TVW589892 UEP589892:UFS589892 UOL589892:UPO589892 UYH589892:UZK589892 VID589892:VJG589892 VRZ589892:VTC589892 WBV589892:WCY589892 WLR589892:WMU589892 WVN589892:WWQ589892 D655428:AQ655428 JB655428:KE655428 SX655428:UA655428 ACT655428:ADW655428 AMP655428:ANS655428 AWL655428:AXO655428 BGH655428:BHK655428 BQD655428:BRG655428 BZZ655428:CBC655428 CJV655428:CKY655428 CTR655428:CUU655428 DDN655428:DEQ655428 DNJ655428:DOM655428 DXF655428:DYI655428 EHB655428:EIE655428 EQX655428:ESA655428 FAT655428:FBW655428 FKP655428:FLS655428 FUL655428:FVO655428 GEH655428:GFK655428 GOD655428:GPG655428 GXZ655428:GZC655428 HHV655428:HIY655428 HRR655428:HSU655428 IBN655428:ICQ655428 ILJ655428:IMM655428 IVF655428:IWI655428 JFB655428:JGE655428 JOX655428:JQA655428 JYT655428:JZW655428 KIP655428:KJS655428 KSL655428:KTO655428 LCH655428:LDK655428 LMD655428:LNG655428 LVZ655428:LXC655428 MFV655428:MGY655428 MPR655428:MQU655428 MZN655428:NAQ655428 NJJ655428:NKM655428 NTF655428:NUI655428 ODB655428:OEE655428 OMX655428:OOA655428 OWT655428:OXW655428 PGP655428:PHS655428 PQL655428:PRO655428 QAH655428:QBK655428 QKD655428:QLG655428 QTZ655428:QVC655428 RDV655428:REY655428 RNR655428:ROU655428 RXN655428:RYQ655428 SHJ655428:SIM655428 SRF655428:SSI655428 TBB655428:TCE655428 TKX655428:TMA655428 TUT655428:TVW655428 UEP655428:UFS655428 UOL655428:UPO655428 UYH655428:UZK655428 VID655428:VJG655428 VRZ655428:VTC655428 WBV655428:WCY655428 WLR655428:WMU655428 WVN655428:WWQ655428 D720964:AQ720964 JB720964:KE720964 SX720964:UA720964 ACT720964:ADW720964 AMP720964:ANS720964 AWL720964:AXO720964 BGH720964:BHK720964 BQD720964:BRG720964 BZZ720964:CBC720964 CJV720964:CKY720964 CTR720964:CUU720964 DDN720964:DEQ720964 DNJ720964:DOM720964 DXF720964:DYI720964 EHB720964:EIE720964 EQX720964:ESA720964 FAT720964:FBW720964 FKP720964:FLS720964 FUL720964:FVO720964 GEH720964:GFK720964 GOD720964:GPG720964 GXZ720964:GZC720964 HHV720964:HIY720964 HRR720964:HSU720964 IBN720964:ICQ720964 ILJ720964:IMM720964 IVF720964:IWI720964 JFB720964:JGE720964 JOX720964:JQA720964 JYT720964:JZW720964 KIP720964:KJS720964 KSL720964:KTO720964 LCH720964:LDK720964 LMD720964:LNG720964 LVZ720964:LXC720964 MFV720964:MGY720964 MPR720964:MQU720964 MZN720964:NAQ720964 NJJ720964:NKM720964 NTF720964:NUI720964 ODB720964:OEE720964 OMX720964:OOA720964 OWT720964:OXW720964 PGP720964:PHS720964 PQL720964:PRO720964 QAH720964:QBK720964 QKD720964:QLG720964 QTZ720964:QVC720964 RDV720964:REY720964 RNR720964:ROU720964 RXN720964:RYQ720964 SHJ720964:SIM720964 SRF720964:SSI720964 TBB720964:TCE720964 TKX720964:TMA720964 TUT720964:TVW720964 UEP720964:UFS720964 UOL720964:UPO720964 UYH720964:UZK720964 VID720964:VJG720964 VRZ720964:VTC720964 WBV720964:WCY720964 WLR720964:WMU720964 WVN720964:WWQ720964 D786500:AQ786500 JB786500:KE786500 SX786500:UA786500 ACT786500:ADW786500 AMP786500:ANS786500 AWL786500:AXO786500 BGH786500:BHK786500 BQD786500:BRG786500 BZZ786500:CBC786500 CJV786500:CKY786500 CTR786500:CUU786500 DDN786500:DEQ786500 DNJ786500:DOM786500 DXF786500:DYI786500 EHB786500:EIE786500 EQX786500:ESA786500 FAT786500:FBW786500 FKP786500:FLS786500 FUL786500:FVO786500 GEH786500:GFK786500 GOD786500:GPG786500 GXZ786500:GZC786500 HHV786500:HIY786500 HRR786500:HSU786500 IBN786500:ICQ786500 ILJ786500:IMM786500 IVF786500:IWI786500 JFB786500:JGE786500 JOX786500:JQA786500 JYT786500:JZW786500 KIP786500:KJS786500 KSL786500:KTO786500 LCH786500:LDK786500 LMD786500:LNG786500 LVZ786500:LXC786500 MFV786500:MGY786500 MPR786500:MQU786500 MZN786500:NAQ786500 NJJ786500:NKM786500 NTF786500:NUI786500 ODB786500:OEE786500 OMX786500:OOA786500 OWT786500:OXW786500 PGP786500:PHS786500 PQL786500:PRO786500 QAH786500:QBK786500 QKD786500:QLG786500 QTZ786500:QVC786500 RDV786500:REY786500 RNR786500:ROU786500 RXN786500:RYQ786500 SHJ786500:SIM786500 SRF786500:SSI786500 TBB786500:TCE786500 TKX786500:TMA786500 TUT786500:TVW786500 UEP786500:UFS786500 UOL786500:UPO786500 UYH786500:UZK786500 VID786500:VJG786500 VRZ786500:VTC786500 WBV786500:WCY786500 WLR786500:WMU786500 WVN786500:WWQ786500 D852036:AQ852036 JB852036:KE852036 SX852036:UA852036 ACT852036:ADW852036 AMP852036:ANS852036 AWL852036:AXO852036 BGH852036:BHK852036 BQD852036:BRG852036 BZZ852036:CBC852036 CJV852036:CKY852036 CTR852036:CUU852036 DDN852036:DEQ852036 DNJ852036:DOM852036 DXF852036:DYI852036 EHB852036:EIE852036 EQX852036:ESA852036 FAT852036:FBW852036 FKP852036:FLS852036 FUL852036:FVO852036 GEH852036:GFK852036 GOD852036:GPG852036 GXZ852036:GZC852036 HHV852036:HIY852036 HRR852036:HSU852036 IBN852036:ICQ852036 ILJ852036:IMM852036 IVF852036:IWI852036 JFB852036:JGE852036 JOX852036:JQA852036 JYT852036:JZW852036 KIP852036:KJS852036 KSL852036:KTO852036 LCH852036:LDK852036 LMD852036:LNG852036 LVZ852036:LXC852036 MFV852036:MGY852036 MPR852036:MQU852036 MZN852036:NAQ852036 NJJ852036:NKM852036 NTF852036:NUI852036 ODB852036:OEE852036 OMX852036:OOA852036 OWT852036:OXW852036 PGP852036:PHS852036 PQL852036:PRO852036 QAH852036:QBK852036 QKD852036:QLG852036 QTZ852036:QVC852036 RDV852036:REY852036 RNR852036:ROU852036 RXN852036:RYQ852036 SHJ852036:SIM852036 SRF852036:SSI852036 TBB852036:TCE852036 TKX852036:TMA852036 TUT852036:TVW852036 UEP852036:UFS852036 UOL852036:UPO852036 UYH852036:UZK852036 VID852036:VJG852036 VRZ852036:VTC852036 WBV852036:WCY852036 WLR852036:WMU852036 WVN852036:WWQ852036 D917572:AQ917572 JB917572:KE917572 SX917572:UA917572 ACT917572:ADW917572 AMP917572:ANS917572 AWL917572:AXO917572 BGH917572:BHK917572 BQD917572:BRG917572 BZZ917572:CBC917572 CJV917572:CKY917572 CTR917572:CUU917572 DDN917572:DEQ917572 DNJ917572:DOM917572 DXF917572:DYI917572 EHB917572:EIE917572 EQX917572:ESA917572 FAT917572:FBW917572 FKP917572:FLS917572 FUL917572:FVO917572 GEH917572:GFK917572 GOD917572:GPG917572 GXZ917572:GZC917572 HHV917572:HIY917572 HRR917572:HSU917572 IBN917572:ICQ917572 ILJ917572:IMM917572 IVF917572:IWI917572 JFB917572:JGE917572 JOX917572:JQA917572 JYT917572:JZW917572 KIP917572:KJS917572 KSL917572:KTO917572 LCH917572:LDK917572 LMD917572:LNG917572 LVZ917572:LXC917572 MFV917572:MGY917572 MPR917572:MQU917572 MZN917572:NAQ917572 NJJ917572:NKM917572 NTF917572:NUI917572 ODB917572:OEE917572 OMX917572:OOA917572 OWT917572:OXW917572 PGP917572:PHS917572 PQL917572:PRO917572 QAH917572:QBK917572 QKD917572:QLG917572 QTZ917572:QVC917572 RDV917572:REY917572 RNR917572:ROU917572 RXN917572:RYQ917572 SHJ917572:SIM917572 SRF917572:SSI917572 TBB917572:TCE917572 TKX917572:TMA917572 TUT917572:TVW917572 UEP917572:UFS917572 UOL917572:UPO917572 UYH917572:UZK917572 VID917572:VJG917572 VRZ917572:VTC917572 WBV917572:WCY917572 WLR917572:WMU917572 WVN917572:WWQ917572 D983108:AQ983108 JB983108:KE983108 SX983108:UA983108 ACT983108:ADW983108 AMP983108:ANS983108 AWL983108:AXO983108 BGH983108:BHK983108 BQD983108:BRG983108 BZZ983108:CBC983108 CJV983108:CKY983108 CTR983108:CUU983108 DDN983108:DEQ983108 DNJ983108:DOM983108 DXF983108:DYI983108 EHB983108:EIE983108 EQX983108:ESA983108 FAT983108:FBW983108 FKP983108:FLS983108 FUL983108:FVO983108 GEH983108:GFK983108 GOD983108:GPG983108 GXZ983108:GZC983108 HHV983108:HIY983108 HRR983108:HSU983108 IBN983108:ICQ983108 ILJ983108:IMM983108 IVF983108:IWI983108 JFB983108:JGE983108 JOX983108:JQA983108 JYT983108:JZW983108 KIP983108:KJS983108 KSL983108:KTO983108 LCH983108:LDK983108 LMD983108:LNG983108 LVZ983108:LXC983108 MFV983108:MGY983108 MPR983108:MQU983108 MZN983108:NAQ983108 NJJ983108:NKM983108 NTF983108:NUI983108 ODB983108:OEE983108 OMX983108:OOA983108 OWT983108:OXW983108 PGP983108:PHS983108 PQL983108:PRO983108 QAH983108:QBK983108 QKD983108:QLG983108 QTZ983108:QVC983108 RDV983108:REY983108 RNR983108:ROU983108 RXN983108:RYQ983108 SHJ983108:SIM983108 SRF983108:SSI983108 TBB983108:TCE983108 TKX983108:TMA983108 TUT983108:TVW983108 UEP983108:UFS983108 UOL983108:UPO983108 UYH983108:UZK983108 VID983108:VJG983108 VRZ983108:VTC983108 WBV983108:WCY983108 WLR983108:WMU983108 WVN983108:WWQ983108 RNR134:ROU134 D65602:AQ65602 JB65602:KE65602 SX65602:UA65602 ACT65602:ADW65602 AMP65602:ANS65602 AWL65602:AXO65602 BGH65602:BHK65602 BQD65602:BRG65602 BZZ65602:CBC65602 CJV65602:CKY65602 CTR65602:CUU65602 DDN65602:DEQ65602 DNJ65602:DOM65602 DXF65602:DYI65602 EHB65602:EIE65602 EQX65602:ESA65602 FAT65602:FBW65602 FKP65602:FLS65602 FUL65602:FVO65602 GEH65602:GFK65602 GOD65602:GPG65602 GXZ65602:GZC65602 HHV65602:HIY65602 HRR65602:HSU65602 IBN65602:ICQ65602 ILJ65602:IMM65602 IVF65602:IWI65602 JFB65602:JGE65602 JOX65602:JQA65602 JYT65602:JZW65602 KIP65602:KJS65602 KSL65602:KTO65602 LCH65602:LDK65602 LMD65602:LNG65602 LVZ65602:LXC65602 MFV65602:MGY65602 MPR65602:MQU65602 MZN65602:NAQ65602 NJJ65602:NKM65602 NTF65602:NUI65602 ODB65602:OEE65602 OMX65602:OOA65602 OWT65602:OXW65602 PGP65602:PHS65602 PQL65602:PRO65602 QAH65602:QBK65602 QKD65602:QLG65602 QTZ65602:QVC65602 RDV65602:REY65602 RNR65602:ROU65602 RXN65602:RYQ65602 SHJ65602:SIM65602 SRF65602:SSI65602 TBB65602:TCE65602 TKX65602:TMA65602 TUT65602:TVW65602 UEP65602:UFS65602 UOL65602:UPO65602 UYH65602:UZK65602 VID65602:VJG65602 VRZ65602:VTC65602 WBV65602:WCY65602 WLR65602:WMU65602 WVN65602:WWQ65602 D131138:AQ131138 JB131138:KE131138 SX131138:UA131138 ACT131138:ADW131138 AMP131138:ANS131138 AWL131138:AXO131138 BGH131138:BHK131138 BQD131138:BRG131138 BZZ131138:CBC131138 CJV131138:CKY131138 CTR131138:CUU131138 DDN131138:DEQ131138 DNJ131138:DOM131138 DXF131138:DYI131138 EHB131138:EIE131138 EQX131138:ESA131138 FAT131138:FBW131138 FKP131138:FLS131138 FUL131138:FVO131138 GEH131138:GFK131138 GOD131138:GPG131138 GXZ131138:GZC131138 HHV131138:HIY131138 HRR131138:HSU131138 IBN131138:ICQ131138 ILJ131138:IMM131138 IVF131138:IWI131138 JFB131138:JGE131138 JOX131138:JQA131138 JYT131138:JZW131138 KIP131138:KJS131138 KSL131138:KTO131138 LCH131138:LDK131138 LMD131138:LNG131138 LVZ131138:LXC131138 MFV131138:MGY131138 MPR131138:MQU131138 MZN131138:NAQ131138 NJJ131138:NKM131138 NTF131138:NUI131138 ODB131138:OEE131138 OMX131138:OOA131138 OWT131138:OXW131138 PGP131138:PHS131138 PQL131138:PRO131138 QAH131138:QBK131138 QKD131138:QLG131138 QTZ131138:QVC131138 RDV131138:REY131138 RNR131138:ROU131138 RXN131138:RYQ131138 SHJ131138:SIM131138 SRF131138:SSI131138 TBB131138:TCE131138 TKX131138:TMA131138 TUT131138:TVW131138 UEP131138:UFS131138 UOL131138:UPO131138 UYH131138:UZK131138 VID131138:VJG131138 VRZ131138:VTC131138 WBV131138:WCY131138 WLR131138:WMU131138 WVN131138:WWQ131138 D196674:AQ196674 JB196674:KE196674 SX196674:UA196674 ACT196674:ADW196674 AMP196674:ANS196674 AWL196674:AXO196674 BGH196674:BHK196674 BQD196674:BRG196674 BZZ196674:CBC196674 CJV196674:CKY196674 CTR196674:CUU196674 DDN196674:DEQ196674 DNJ196674:DOM196674 DXF196674:DYI196674 EHB196674:EIE196674 EQX196674:ESA196674 FAT196674:FBW196674 FKP196674:FLS196674 FUL196674:FVO196674 GEH196674:GFK196674 GOD196674:GPG196674 GXZ196674:GZC196674 HHV196674:HIY196674 HRR196674:HSU196674 IBN196674:ICQ196674 ILJ196674:IMM196674 IVF196674:IWI196674 JFB196674:JGE196674 JOX196674:JQA196674 JYT196674:JZW196674 KIP196674:KJS196674 KSL196674:KTO196674 LCH196674:LDK196674 LMD196674:LNG196674 LVZ196674:LXC196674 MFV196674:MGY196674 MPR196674:MQU196674 MZN196674:NAQ196674 NJJ196674:NKM196674 NTF196674:NUI196674 ODB196674:OEE196674 OMX196674:OOA196674 OWT196674:OXW196674 PGP196674:PHS196674 PQL196674:PRO196674 QAH196674:QBK196674 QKD196674:QLG196674 QTZ196674:QVC196674 RDV196674:REY196674 RNR196674:ROU196674 RXN196674:RYQ196674 SHJ196674:SIM196674 SRF196674:SSI196674 TBB196674:TCE196674 TKX196674:TMA196674 TUT196674:TVW196674 UEP196674:UFS196674 UOL196674:UPO196674 UYH196674:UZK196674 VID196674:VJG196674 VRZ196674:VTC196674 WBV196674:WCY196674 WLR196674:WMU196674 WVN196674:WWQ196674 D262210:AQ262210 JB262210:KE262210 SX262210:UA262210 ACT262210:ADW262210 AMP262210:ANS262210 AWL262210:AXO262210 BGH262210:BHK262210 BQD262210:BRG262210 BZZ262210:CBC262210 CJV262210:CKY262210 CTR262210:CUU262210 DDN262210:DEQ262210 DNJ262210:DOM262210 DXF262210:DYI262210 EHB262210:EIE262210 EQX262210:ESA262210 FAT262210:FBW262210 FKP262210:FLS262210 FUL262210:FVO262210 GEH262210:GFK262210 GOD262210:GPG262210 GXZ262210:GZC262210 HHV262210:HIY262210 HRR262210:HSU262210 IBN262210:ICQ262210 ILJ262210:IMM262210 IVF262210:IWI262210 JFB262210:JGE262210 JOX262210:JQA262210 JYT262210:JZW262210 KIP262210:KJS262210 KSL262210:KTO262210 LCH262210:LDK262210 LMD262210:LNG262210 LVZ262210:LXC262210 MFV262210:MGY262210 MPR262210:MQU262210 MZN262210:NAQ262210 NJJ262210:NKM262210 NTF262210:NUI262210 ODB262210:OEE262210 OMX262210:OOA262210 OWT262210:OXW262210 PGP262210:PHS262210 PQL262210:PRO262210 QAH262210:QBK262210 QKD262210:QLG262210 QTZ262210:QVC262210 RDV262210:REY262210 RNR262210:ROU262210 RXN262210:RYQ262210 SHJ262210:SIM262210 SRF262210:SSI262210 TBB262210:TCE262210 TKX262210:TMA262210 TUT262210:TVW262210 UEP262210:UFS262210 UOL262210:UPO262210 UYH262210:UZK262210 VID262210:VJG262210 VRZ262210:VTC262210 WBV262210:WCY262210 WLR262210:WMU262210 WVN262210:WWQ262210 D327746:AQ327746 JB327746:KE327746 SX327746:UA327746 ACT327746:ADW327746 AMP327746:ANS327746 AWL327746:AXO327746 BGH327746:BHK327746 BQD327746:BRG327746 BZZ327746:CBC327746 CJV327746:CKY327746 CTR327746:CUU327746 DDN327746:DEQ327746 DNJ327746:DOM327746 DXF327746:DYI327746 EHB327746:EIE327746 EQX327746:ESA327746 FAT327746:FBW327746 FKP327746:FLS327746 FUL327746:FVO327746 GEH327746:GFK327746 GOD327746:GPG327746 GXZ327746:GZC327746 HHV327746:HIY327746 HRR327746:HSU327746 IBN327746:ICQ327746 ILJ327746:IMM327746 IVF327746:IWI327746 JFB327746:JGE327746 JOX327746:JQA327746 JYT327746:JZW327746 KIP327746:KJS327746 KSL327746:KTO327746 LCH327746:LDK327746 LMD327746:LNG327746 LVZ327746:LXC327746 MFV327746:MGY327746 MPR327746:MQU327746 MZN327746:NAQ327746 NJJ327746:NKM327746 NTF327746:NUI327746 ODB327746:OEE327746 OMX327746:OOA327746 OWT327746:OXW327746 PGP327746:PHS327746 PQL327746:PRO327746 QAH327746:QBK327746 QKD327746:QLG327746 QTZ327746:QVC327746 RDV327746:REY327746 RNR327746:ROU327746 RXN327746:RYQ327746 SHJ327746:SIM327746 SRF327746:SSI327746 TBB327746:TCE327746 TKX327746:TMA327746 TUT327746:TVW327746 UEP327746:UFS327746 UOL327746:UPO327746 UYH327746:UZK327746 VID327746:VJG327746 VRZ327746:VTC327746 WBV327746:WCY327746 WLR327746:WMU327746 WVN327746:WWQ327746 D393282:AQ393282 JB393282:KE393282 SX393282:UA393282 ACT393282:ADW393282 AMP393282:ANS393282 AWL393282:AXO393282 BGH393282:BHK393282 BQD393282:BRG393282 BZZ393282:CBC393282 CJV393282:CKY393282 CTR393282:CUU393282 DDN393282:DEQ393282 DNJ393282:DOM393282 DXF393282:DYI393282 EHB393282:EIE393282 EQX393282:ESA393282 FAT393282:FBW393282 FKP393282:FLS393282 FUL393282:FVO393282 GEH393282:GFK393282 GOD393282:GPG393282 GXZ393282:GZC393282 HHV393282:HIY393282 HRR393282:HSU393282 IBN393282:ICQ393282 ILJ393282:IMM393282 IVF393282:IWI393282 JFB393282:JGE393282 JOX393282:JQA393282 JYT393282:JZW393282 KIP393282:KJS393282 KSL393282:KTO393282 LCH393282:LDK393282 LMD393282:LNG393282 LVZ393282:LXC393282 MFV393282:MGY393282 MPR393282:MQU393282 MZN393282:NAQ393282 NJJ393282:NKM393282 NTF393282:NUI393282 ODB393282:OEE393282 OMX393282:OOA393282 OWT393282:OXW393282 PGP393282:PHS393282 PQL393282:PRO393282 QAH393282:QBK393282 QKD393282:QLG393282 QTZ393282:QVC393282 RDV393282:REY393282 RNR393282:ROU393282 RXN393282:RYQ393282 SHJ393282:SIM393282 SRF393282:SSI393282 TBB393282:TCE393282 TKX393282:TMA393282 TUT393282:TVW393282 UEP393282:UFS393282 UOL393282:UPO393282 UYH393282:UZK393282 VID393282:VJG393282 VRZ393282:VTC393282 WBV393282:WCY393282 WLR393282:WMU393282 WVN393282:WWQ393282 D458818:AQ458818 JB458818:KE458818 SX458818:UA458818 ACT458818:ADW458818 AMP458818:ANS458818 AWL458818:AXO458818 BGH458818:BHK458818 BQD458818:BRG458818 BZZ458818:CBC458818 CJV458818:CKY458818 CTR458818:CUU458818 DDN458818:DEQ458818 DNJ458818:DOM458818 DXF458818:DYI458818 EHB458818:EIE458818 EQX458818:ESA458818 FAT458818:FBW458818 FKP458818:FLS458818 FUL458818:FVO458818 GEH458818:GFK458818 GOD458818:GPG458818 GXZ458818:GZC458818 HHV458818:HIY458818 HRR458818:HSU458818 IBN458818:ICQ458818 ILJ458818:IMM458818 IVF458818:IWI458818 JFB458818:JGE458818 JOX458818:JQA458818 JYT458818:JZW458818 KIP458818:KJS458818 KSL458818:KTO458818 LCH458818:LDK458818 LMD458818:LNG458818 LVZ458818:LXC458818 MFV458818:MGY458818 MPR458818:MQU458818 MZN458818:NAQ458818 NJJ458818:NKM458818 NTF458818:NUI458818 ODB458818:OEE458818 OMX458818:OOA458818 OWT458818:OXW458818 PGP458818:PHS458818 PQL458818:PRO458818 QAH458818:QBK458818 QKD458818:QLG458818 QTZ458818:QVC458818 RDV458818:REY458818 RNR458818:ROU458818 RXN458818:RYQ458818 SHJ458818:SIM458818 SRF458818:SSI458818 TBB458818:TCE458818 TKX458818:TMA458818 TUT458818:TVW458818 UEP458818:UFS458818 UOL458818:UPO458818 UYH458818:UZK458818 VID458818:VJG458818 VRZ458818:VTC458818 WBV458818:WCY458818 WLR458818:WMU458818 WVN458818:WWQ458818 D524354:AQ524354 JB524354:KE524354 SX524354:UA524354 ACT524354:ADW524354 AMP524354:ANS524354 AWL524354:AXO524354 BGH524354:BHK524354 BQD524354:BRG524354 BZZ524354:CBC524354 CJV524354:CKY524354 CTR524354:CUU524354 DDN524354:DEQ524354 DNJ524354:DOM524354 DXF524354:DYI524354 EHB524354:EIE524354 EQX524354:ESA524354 FAT524354:FBW524354 FKP524354:FLS524354 FUL524354:FVO524354 GEH524354:GFK524354 GOD524354:GPG524354 GXZ524354:GZC524354 HHV524354:HIY524354 HRR524354:HSU524354 IBN524354:ICQ524354 ILJ524354:IMM524354 IVF524354:IWI524354 JFB524354:JGE524354 JOX524354:JQA524354 JYT524354:JZW524354 KIP524354:KJS524354 KSL524354:KTO524354 LCH524354:LDK524354 LMD524354:LNG524354 LVZ524354:LXC524354 MFV524354:MGY524354 MPR524354:MQU524354 MZN524354:NAQ524354 NJJ524354:NKM524354 NTF524354:NUI524354 ODB524354:OEE524354 OMX524354:OOA524354 OWT524354:OXW524354 PGP524354:PHS524354 PQL524354:PRO524354 QAH524354:QBK524354 QKD524354:QLG524354 QTZ524354:QVC524354 RDV524354:REY524354 RNR524354:ROU524354 RXN524354:RYQ524354 SHJ524354:SIM524354 SRF524354:SSI524354 TBB524354:TCE524354 TKX524354:TMA524354 TUT524354:TVW524354 UEP524354:UFS524354 UOL524354:UPO524354 UYH524354:UZK524354 VID524354:VJG524354 VRZ524354:VTC524354 WBV524354:WCY524354 WLR524354:WMU524354 WVN524354:WWQ524354 D589890:AQ589890 JB589890:KE589890 SX589890:UA589890 ACT589890:ADW589890 AMP589890:ANS589890 AWL589890:AXO589890 BGH589890:BHK589890 BQD589890:BRG589890 BZZ589890:CBC589890 CJV589890:CKY589890 CTR589890:CUU589890 DDN589890:DEQ589890 DNJ589890:DOM589890 DXF589890:DYI589890 EHB589890:EIE589890 EQX589890:ESA589890 FAT589890:FBW589890 FKP589890:FLS589890 FUL589890:FVO589890 GEH589890:GFK589890 GOD589890:GPG589890 GXZ589890:GZC589890 HHV589890:HIY589890 HRR589890:HSU589890 IBN589890:ICQ589890 ILJ589890:IMM589890 IVF589890:IWI589890 JFB589890:JGE589890 JOX589890:JQA589890 JYT589890:JZW589890 KIP589890:KJS589890 KSL589890:KTO589890 LCH589890:LDK589890 LMD589890:LNG589890 LVZ589890:LXC589890 MFV589890:MGY589890 MPR589890:MQU589890 MZN589890:NAQ589890 NJJ589890:NKM589890 NTF589890:NUI589890 ODB589890:OEE589890 OMX589890:OOA589890 OWT589890:OXW589890 PGP589890:PHS589890 PQL589890:PRO589890 QAH589890:QBK589890 QKD589890:QLG589890 QTZ589890:QVC589890 RDV589890:REY589890 RNR589890:ROU589890 RXN589890:RYQ589890 SHJ589890:SIM589890 SRF589890:SSI589890 TBB589890:TCE589890 TKX589890:TMA589890 TUT589890:TVW589890 UEP589890:UFS589890 UOL589890:UPO589890 UYH589890:UZK589890 VID589890:VJG589890 VRZ589890:VTC589890 WBV589890:WCY589890 WLR589890:WMU589890 WVN589890:WWQ589890 D655426:AQ655426 JB655426:KE655426 SX655426:UA655426 ACT655426:ADW655426 AMP655426:ANS655426 AWL655426:AXO655426 BGH655426:BHK655426 BQD655426:BRG655426 BZZ655426:CBC655426 CJV655426:CKY655426 CTR655426:CUU655426 DDN655426:DEQ655426 DNJ655426:DOM655426 DXF655426:DYI655426 EHB655426:EIE655426 EQX655426:ESA655426 FAT655426:FBW655426 FKP655426:FLS655426 FUL655426:FVO655426 GEH655426:GFK655426 GOD655426:GPG655426 GXZ655426:GZC655426 HHV655426:HIY655426 HRR655426:HSU655426 IBN655426:ICQ655426 ILJ655426:IMM655426 IVF655426:IWI655426 JFB655426:JGE655426 JOX655426:JQA655426 JYT655426:JZW655426 KIP655426:KJS655426 KSL655426:KTO655426 LCH655426:LDK655426 LMD655426:LNG655426 LVZ655426:LXC655426 MFV655426:MGY655426 MPR655426:MQU655426 MZN655426:NAQ655426 NJJ655426:NKM655426 NTF655426:NUI655426 ODB655426:OEE655426 OMX655426:OOA655426 OWT655426:OXW655426 PGP655426:PHS655426 PQL655426:PRO655426 QAH655426:QBK655426 QKD655426:QLG655426 QTZ655426:QVC655426 RDV655426:REY655426 RNR655426:ROU655426 RXN655426:RYQ655426 SHJ655426:SIM655426 SRF655426:SSI655426 TBB655426:TCE655426 TKX655426:TMA655426 TUT655426:TVW655426 UEP655426:UFS655426 UOL655426:UPO655426 UYH655426:UZK655426 VID655426:VJG655426 VRZ655426:VTC655426 WBV655426:WCY655426 WLR655426:WMU655426 WVN655426:WWQ655426 D720962:AQ720962 JB720962:KE720962 SX720962:UA720962 ACT720962:ADW720962 AMP720962:ANS720962 AWL720962:AXO720962 BGH720962:BHK720962 BQD720962:BRG720962 BZZ720962:CBC720962 CJV720962:CKY720962 CTR720962:CUU720962 DDN720962:DEQ720962 DNJ720962:DOM720962 DXF720962:DYI720962 EHB720962:EIE720962 EQX720962:ESA720962 FAT720962:FBW720962 FKP720962:FLS720962 FUL720962:FVO720962 GEH720962:GFK720962 GOD720962:GPG720962 GXZ720962:GZC720962 HHV720962:HIY720962 HRR720962:HSU720962 IBN720962:ICQ720962 ILJ720962:IMM720962 IVF720962:IWI720962 JFB720962:JGE720962 JOX720962:JQA720962 JYT720962:JZW720962 KIP720962:KJS720962 KSL720962:KTO720962 LCH720962:LDK720962 LMD720962:LNG720962 LVZ720962:LXC720962 MFV720962:MGY720962 MPR720962:MQU720962 MZN720962:NAQ720962 NJJ720962:NKM720962 NTF720962:NUI720962 ODB720962:OEE720962 OMX720962:OOA720962 OWT720962:OXW720962 PGP720962:PHS720962 PQL720962:PRO720962 QAH720962:QBK720962 QKD720962:QLG720962 QTZ720962:QVC720962 RDV720962:REY720962 RNR720962:ROU720962 RXN720962:RYQ720962 SHJ720962:SIM720962 SRF720962:SSI720962 TBB720962:TCE720962 TKX720962:TMA720962 TUT720962:TVW720962 UEP720962:UFS720962 UOL720962:UPO720962 UYH720962:UZK720962 VID720962:VJG720962 VRZ720962:VTC720962 WBV720962:WCY720962 WLR720962:WMU720962 WVN720962:WWQ720962 D786498:AQ786498 JB786498:KE786498 SX786498:UA786498 ACT786498:ADW786498 AMP786498:ANS786498 AWL786498:AXO786498 BGH786498:BHK786498 BQD786498:BRG786498 BZZ786498:CBC786498 CJV786498:CKY786498 CTR786498:CUU786498 DDN786498:DEQ786498 DNJ786498:DOM786498 DXF786498:DYI786498 EHB786498:EIE786498 EQX786498:ESA786498 FAT786498:FBW786498 FKP786498:FLS786498 FUL786498:FVO786498 GEH786498:GFK786498 GOD786498:GPG786498 GXZ786498:GZC786498 HHV786498:HIY786498 HRR786498:HSU786498 IBN786498:ICQ786498 ILJ786498:IMM786498 IVF786498:IWI786498 JFB786498:JGE786498 JOX786498:JQA786498 JYT786498:JZW786498 KIP786498:KJS786498 KSL786498:KTO786498 LCH786498:LDK786498 LMD786498:LNG786498 LVZ786498:LXC786498 MFV786498:MGY786498 MPR786498:MQU786498 MZN786498:NAQ786498 NJJ786498:NKM786498 NTF786498:NUI786498 ODB786498:OEE786498 OMX786498:OOA786498 OWT786498:OXW786498 PGP786498:PHS786498 PQL786498:PRO786498 QAH786498:QBK786498 QKD786498:QLG786498 QTZ786498:QVC786498 RDV786498:REY786498 RNR786498:ROU786498 RXN786498:RYQ786498 SHJ786498:SIM786498 SRF786498:SSI786498 TBB786498:TCE786498 TKX786498:TMA786498 TUT786498:TVW786498 UEP786498:UFS786498 UOL786498:UPO786498 UYH786498:UZK786498 VID786498:VJG786498 VRZ786498:VTC786498 WBV786498:WCY786498 WLR786498:WMU786498 WVN786498:WWQ786498 D852034:AQ852034 JB852034:KE852034 SX852034:UA852034 ACT852034:ADW852034 AMP852034:ANS852034 AWL852034:AXO852034 BGH852034:BHK852034 BQD852034:BRG852034 BZZ852034:CBC852034 CJV852034:CKY852034 CTR852034:CUU852034 DDN852034:DEQ852034 DNJ852034:DOM852034 DXF852034:DYI852034 EHB852034:EIE852034 EQX852034:ESA852034 FAT852034:FBW852034 FKP852034:FLS852034 FUL852034:FVO852034 GEH852034:GFK852034 GOD852034:GPG852034 GXZ852034:GZC852034 HHV852034:HIY852034 HRR852034:HSU852034 IBN852034:ICQ852034 ILJ852034:IMM852034 IVF852034:IWI852034 JFB852034:JGE852034 JOX852034:JQA852034 JYT852034:JZW852034 KIP852034:KJS852034 KSL852034:KTO852034 LCH852034:LDK852034 LMD852034:LNG852034 LVZ852034:LXC852034 MFV852034:MGY852034 MPR852034:MQU852034 MZN852034:NAQ852034 NJJ852034:NKM852034 NTF852034:NUI852034 ODB852034:OEE852034 OMX852034:OOA852034 OWT852034:OXW852034 PGP852034:PHS852034 PQL852034:PRO852034 QAH852034:QBK852034 QKD852034:QLG852034 QTZ852034:QVC852034 RDV852034:REY852034 RNR852034:ROU852034 RXN852034:RYQ852034 SHJ852034:SIM852034 SRF852034:SSI852034 TBB852034:TCE852034 TKX852034:TMA852034 TUT852034:TVW852034 UEP852034:UFS852034 UOL852034:UPO852034 UYH852034:UZK852034 VID852034:VJG852034 VRZ852034:VTC852034 WBV852034:WCY852034 WLR852034:WMU852034 WVN852034:WWQ852034 D917570:AQ917570 JB917570:KE917570 SX917570:UA917570 ACT917570:ADW917570 AMP917570:ANS917570 AWL917570:AXO917570 BGH917570:BHK917570 BQD917570:BRG917570 BZZ917570:CBC917570 CJV917570:CKY917570 CTR917570:CUU917570 DDN917570:DEQ917570 DNJ917570:DOM917570 DXF917570:DYI917570 EHB917570:EIE917570 EQX917570:ESA917570 FAT917570:FBW917570 FKP917570:FLS917570 FUL917570:FVO917570 GEH917570:GFK917570 GOD917570:GPG917570 GXZ917570:GZC917570 HHV917570:HIY917570 HRR917570:HSU917570 IBN917570:ICQ917570 ILJ917570:IMM917570 IVF917570:IWI917570 JFB917570:JGE917570 JOX917570:JQA917570 JYT917570:JZW917570 KIP917570:KJS917570 KSL917570:KTO917570 LCH917570:LDK917570 LMD917570:LNG917570 LVZ917570:LXC917570 MFV917570:MGY917570 MPR917570:MQU917570 MZN917570:NAQ917570 NJJ917570:NKM917570 NTF917570:NUI917570 ODB917570:OEE917570 OMX917570:OOA917570 OWT917570:OXW917570 PGP917570:PHS917570 PQL917570:PRO917570 QAH917570:QBK917570 QKD917570:QLG917570 QTZ917570:QVC917570 RDV917570:REY917570 RNR917570:ROU917570 RXN917570:RYQ917570 SHJ917570:SIM917570 SRF917570:SSI917570 TBB917570:TCE917570 TKX917570:TMA917570 TUT917570:TVW917570 UEP917570:UFS917570 UOL917570:UPO917570 UYH917570:UZK917570 VID917570:VJG917570 VRZ917570:VTC917570 WBV917570:WCY917570 WLR917570:WMU917570 WVN917570:WWQ917570 D983106:AQ983106 JB983106:KE983106 SX983106:UA983106 ACT983106:ADW983106 AMP983106:ANS983106 AWL983106:AXO983106 BGH983106:BHK983106 BQD983106:BRG983106 BZZ983106:CBC983106 CJV983106:CKY983106 CTR983106:CUU983106 DDN983106:DEQ983106 DNJ983106:DOM983106 DXF983106:DYI983106 EHB983106:EIE983106 EQX983106:ESA983106 FAT983106:FBW983106 FKP983106:FLS983106 FUL983106:FVO983106 GEH983106:GFK983106 GOD983106:GPG983106 GXZ983106:GZC983106 HHV983106:HIY983106 HRR983106:HSU983106 IBN983106:ICQ983106 ILJ983106:IMM983106 IVF983106:IWI983106 JFB983106:JGE983106 JOX983106:JQA983106 JYT983106:JZW983106 KIP983106:KJS983106 KSL983106:KTO983106 LCH983106:LDK983106 LMD983106:LNG983106 LVZ983106:LXC983106 MFV983106:MGY983106 MPR983106:MQU983106 MZN983106:NAQ983106 NJJ983106:NKM983106 NTF983106:NUI983106 ODB983106:OEE983106 OMX983106:OOA983106 OWT983106:OXW983106 PGP983106:PHS983106 PQL983106:PRO983106 QAH983106:QBK983106 QKD983106:QLG983106 QTZ983106:QVC983106 RDV983106:REY983106 RNR983106:ROU983106 RXN983106:RYQ983106 SHJ983106:SIM983106 SRF983106:SSI983106 TBB983106:TCE983106 TKX983106:TMA983106 TUT983106:TVW983106 UEP983106:UFS983106 UOL983106:UPO983106 UYH983106:UZK983106 VID983106:VJG983106 VRZ983106:VTC983106 WBV983106:WCY983106 WLR983106:WMU983106 WVN983106:WWQ983106 WVN134:WWQ134 D65596:AQ65598 JB65596:KE65598 SX65596:UA65598 ACT65596:ADW65598 AMP65596:ANS65598 AWL65596:AXO65598 BGH65596:BHK65598 BQD65596:BRG65598 BZZ65596:CBC65598 CJV65596:CKY65598 CTR65596:CUU65598 DDN65596:DEQ65598 DNJ65596:DOM65598 DXF65596:DYI65598 EHB65596:EIE65598 EQX65596:ESA65598 FAT65596:FBW65598 FKP65596:FLS65598 FUL65596:FVO65598 GEH65596:GFK65598 GOD65596:GPG65598 GXZ65596:GZC65598 HHV65596:HIY65598 HRR65596:HSU65598 IBN65596:ICQ65598 ILJ65596:IMM65598 IVF65596:IWI65598 JFB65596:JGE65598 JOX65596:JQA65598 JYT65596:JZW65598 KIP65596:KJS65598 KSL65596:KTO65598 LCH65596:LDK65598 LMD65596:LNG65598 LVZ65596:LXC65598 MFV65596:MGY65598 MPR65596:MQU65598 MZN65596:NAQ65598 NJJ65596:NKM65598 NTF65596:NUI65598 ODB65596:OEE65598 OMX65596:OOA65598 OWT65596:OXW65598 PGP65596:PHS65598 PQL65596:PRO65598 QAH65596:QBK65598 QKD65596:QLG65598 QTZ65596:QVC65598 RDV65596:REY65598 RNR65596:ROU65598 RXN65596:RYQ65598 SHJ65596:SIM65598 SRF65596:SSI65598 TBB65596:TCE65598 TKX65596:TMA65598 TUT65596:TVW65598 UEP65596:UFS65598 UOL65596:UPO65598 UYH65596:UZK65598 VID65596:VJG65598 VRZ65596:VTC65598 WBV65596:WCY65598 WLR65596:WMU65598 WVN65596:WWQ65598 D131132:AQ131134 JB131132:KE131134 SX131132:UA131134 ACT131132:ADW131134 AMP131132:ANS131134 AWL131132:AXO131134 BGH131132:BHK131134 BQD131132:BRG131134 BZZ131132:CBC131134 CJV131132:CKY131134 CTR131132:CUU131134 DDN131132:DEQ131134 DNJ131132:DOM131134 DXF131132:DYI131134 EHB131132:EIE131134 EQX131132:ESA131134 FAT131132:FBW131134 FKP131132:FLS131134 FUL131132:FVO131134 GEH131132:GFK131134 GOD131132:GPG131134 GXZ131132:GZC131134 HHV131132:HIY131134 HRR131132:HSU131134 IBN131132:ICQ131134 ILJ131132:IMM131134 IVF131132:IWI131134 JFB131132:JGE131134 JOX131132:JQA131134 JYT131132:JZW131134 KIP131132:KJS131134 KSL131132:KTO131134 LCH131132:LDK131134 LMD131132:LNG131134 LVZ131132:LXC131134 MFV131132:MGY131134 MPR131132:MQU131134 MZN131132:NAQ131134 NJJ131132:NKM131134 NTF131132:NUI131134 ODB131132:OEE131134 OMX131132:OOA131134 OWT131132:OXW131134 PGP131132:PHS131134 PQL131132:PRO131134 QAH131132:QBK131134 QKD131132:QLG131134 QTZ131132:QVC131134 RDV131132:REY131134 RNR131132:ROU131134 RXN131132:RYQ131134 SHJ131132:SIM131134 SRF131132:SSI131134 TBB131132:TCE131134 TKX131132:TMA131134 TUT131132:TVW131134 UEP131132:UFS131134 UOL131132:UPO131134 UYH131132:UZK131134 VID131132:VJG131134 VRZ131132:VTC131134 WBV131132:WCY131134 WLR131132:WMU131134 WVN131132:WWQ131134 D196668:AQ196670 JB196668:KE196670 SX196668:UA196670 ACT196668:ADW196670 AMP196668:ANS196670 AWL196668:AXO196670 BGH196668:BHK196670 BQD196668:BRG196670 BZZ196668:CBC196670 CJV196668:CKY196670 CTR196668:CUU196670 DDN196668:DEQ196670 DNJ196668:DOM196670 DXF196668:DYI196670 EHB196668:EIE196670 EQX196668:ESA196670 FAT196668:FBW196670 FKP196668:FLS196670 FUL196668:FVO196670 GEH196668:GFK196670 GOD196668:GPG196670 GXZ196668:GZC196670 HHV196668:HIY196670 HRR196668:HSU196670 IBN196668:ICQ196670 ILJ196668:IMM196670 IVF196668:IWI196670 JFB196668:JGE196670 JOX196668:JQA196670 JYT196668:JZW196670 KIP196668:KJS196670 KSL196668:KTO196670 LCH196668:LDK196670 LMD196668:LNG196670 LVZ196668:LXC196670 MFV196668:MGY196670 MPR196668:MQU196670 MZN196668:NAQ196670 NJJ196668:NKM196670 NTF196668:NUI196670 ODB196668:OEE196670 OMX196668:OOA196670 OWT196668:OXW196670 PGP196668:PHS196670 PQL196668:PRO196670 QAH196668:QBK196670 QKD196668:QLG196670 QTZ196668:QVC196670 RDV196668:REY196670 RNR196668:ROU196670 RXN196668:RYQ196670 SHJ196668:SIM196670 SRF196668:SSI196670 TBB196668:TCE196670 TKX196668:TMA196670 TUT196668:TVW196670 UEP196668:UFS196670 UOL196668:UPO196670 UYH196668:UZK196670 VID196668:VJG196670 VRZ196668:VTC196670 WBV196668:WCY196670 WLR196668:WMU196670 WVN196668:WWQ196670 D262204:AQ262206 JB262204:KE262206 SX262204:UA262206 ACT262204:ADW262206 AMP262204:ANS262206 AWL262204:AXO262206 BGH262204:BHK262206 BQD262204:BRG262206 BZZ262204:CBC262206 CJV262204:CKY262206 CTR262204:CUU262206 DDN262204:DEQ262206 DNJ262204:DOM262206 DXF262204:DYI262206 EHB262204:EIE262206 EQX262204:ESA262206 FAT262204:FBW262206 FKP262204:FLS262206 FUL262204:FVO262206 GEH262204:GFK262206 GOD262204:GPG262206 GXZ262204:GZC262206 HHV262204:HIY262206 HRR262204:HSU262206 IBN262204:ICQ262206 ILJ262204:IMM262206 IVF262204:IWI262206 JFB262204:JGE262206 JOX262204:JQA262206 JYT262204:JZW262206 KIP262204:KJS262206 KSL262204:KTO262206 LCH262204:LDK262206 LMD262204:LNG262206 LVZ262204:LXC262206 MFV262204:MGY262206 MPR262204:MQU262206 MZN262204:NAQ262206 NJJ262204:NKM262206 NTF262204:NUI262206 ODB262204:OEE262206 OMX262204:OOA262206 OWT262204:OXW262206 PGP262204:PHS262206 PQL262204:PRO262206 QAH262204:QBK262206 QKD262204:QLG262206 QTZ262204:QVC262206 RDV262204:REY262206 RNR262204:ROU262206 RXN262204:RYQ262206 SHJ262204:SIM262206 SRF262204:SSI262206 TBB262204:TCE262206 TKX262204:TMA262206 TUT262204:TVW262206 UEP262204:UFS262206 UOL262204:UPO262206 UYH262204:UZK262206 VID262204:VJG262206 VRZ262204:VTC262206 WBV262204:WCY262206 WLR262204:WMU262206 WVN262204:WWQ262206 D327740:AQ327742 JB327740:KE327742 SX327740:UA327742 ACT327740:ADW327742 AMP327740:ANS327742 AWL327740:AXO327742 BGH327740:BHK327742 BQD327740:BRG327742 BZZ327740:CBC327742 CJV327740:CKY327742 CTR327740:CUU327742 DDN327740:DEQ327742 DNJ327740:DOM327742 DXF327740:DYI327742 EHB327740:EIE327742 EQX327740:ESA327742 FAT327740:FBW327742 FKP327740:FLS327742 FUL327740:FVO327742 GEH327740:GFK327742 GOD327740:GPG327742 GXZ327740:GZC327742 HHV327740:HIY327742 HRR327740:HSU327742 IBN327740:ICQ327742 ILJ327740:IMM327742 IVF327740:IWI327742 JFB327740:JGE327742 JOX327740:JQA327742 JYT327740:JZW327742 KIP327740:KJS327742 KSL327740:KTO327742 LCH327740:LDK327742 LMD327740:LNG327742 LVZ327740:LXC327742 MFV327740:MGY327742 MPR327740:MQU327742 MZN327740:NAQ327742 NJJ327740:NKM327742 NTF327740:NUI327742 ODB327740:OEE327742 OMX327740:OOA327742 OWT327740:OXW327742 PGP327740:PHS327742 PQL327740:PRO327742 QAH327740:QBK327742 QKD327740:QLG327742 QTZ327740:QVC327742 RDV327740:REY327742 RNR327740:ROU327742 RXN327740:RYQ327742 SHJ327740:SIM327742 SRF327740:SSI327742 TBB327740:TCE327742 TKX327740:TMA327742 TUT327740:TVW327742 UEP327740:UFS327742 UOL327740:UPO327742 UYH327740:UZK327742 VID327740:VJG327742 VRZ327740:VTC327742 WBV327740:WCY327742 WLR327740:WMU327742 WVN327740:WWQ327742 D393276:AQ393278 JB393276:KE393278 SX393276:UA393278 ACT393276:ADW393278 AMP393276:ANS393278 AWL393276:AXO393278 BGH393276:BHK393278 BQD393276:BRG393278 BZZ393276:CBC393278 CJV393276:CKY393278 CTR393276:CUU393278 DDN393276:DEQ393278 DNJ393276:DOM393278 DXF393276:DYI393278 EHB393276:EIE393278 EQX393276:ESA393278 FAT393276:FBW393278 FKP393276:FLS393278 FUL393276:FVO393278 GEH393276:GFK393278 GOD393276:GPG393278 GXZ393276:GZC393278 HHV393276:HIY393278 HRR393276:HSU393278 IBN393276:ICQ393278 ILJ393276:IMM393278 IVF393276:IWI393278 JFB393276:JGE393278 JOX393276:JQA393278 JYT393276:JZW393278 KIP393276:KJS393278 KSL393276:KTO393278 LCH393276:LDK393278 LMD393276:LNG393278 LVZ393276:LXC393278 MFV393276:MGY393278 MPR393276:MQU393278 MZN393276:NAQ393278 NJJ393276:NKM393278 NTF393276:NUI393278 ODB393276:OEE393278 OMX393276:OOA393278 OWT393276:OXW393278 PGP393276:PHS393278 PQL393276:PRO393278 QAH393276:QBK393278 QKD393276:QLG393278 QTZ393276:QVC393278 RDV393276:REY393278 RNR393276:ROU393278 RXN393276:RYQ393278 SHJ393276:SIM393278 SRF393276:SSI393278 TBB393276:TCE393278 TKX393276:TMA393278 TUT393276:TVW393278 UEP393276:UFS393278 UOL393276:UPO393278 UYH393276:UZK393278 VID393276:VJG393278 VRZ393276:VTC393278 WBV393276:WCY393278 WLR393276:WMU393278 WVN393276:WWQ393278 D458812:AQ458814 JB458812:KE458814 SX458812:UA458814 ACT458812:ADW458814 AMP458812:ANS458814 AWL458812:AXO458814 BGH458812:BHK458814 BQD458812:BRG458814 BZZ458812:CBC458814 CJV458812:CKY458814 CTR458812:CUU458814 DDN458812:DEQ458814 DNJ458812:DOM458814 DXF458812:DYI458814 EHB458812:EIE458814 EQX458812:ESA458814 FAT458812:FBW458814 FKP458812:FLS458814 FUL458812:FVO458814 GEH458812:GFK458814 GOD458812:GPG458814 GXZ458812:GZC458814 HHV458812:HIY458814 HRR458812:HSU458814 IBN458812:ICQ458814 ILJ458812:IMM458814 IVF458812:IWI458814 JFB458812:JGE458814 JOX458812:JQA458814 JYT458812:JZW458814 KIP458812:KJS458814 KSL458812:KTO458814 LCH458812:LDK458814 LMD458812:LNG458814 LVZ458812:LXC458814 MFV458812:MGY458814 MPR458812:MQU458814 MZN458812:NAQ458814 NJJ458812:NKM458814 NTF458812:NUI458814 ODB458812:OEE458814 OMX458812:OOA458814 OWT458812:OXW458814 PGP458812:PHS458814 PQL458812:PRO458814 QAH458812:QBK458814 QKD458812:QLG458814 QTZ458812:QVC458814 RDV458812:REY458814 RNR458812:ROU458814 RXN458812:RYQ458814 SHJ458812:SIM458814 SRF458812:SSI458814 TBB458812:TCE458814 TKX458812:TMA458814 TUT458812:TVW458814 UEP458812:UFS458814 UOL458812:UPO458814 UYH458812:UZK458814 VID458812:VJG458814 VRZ458812:VTC458814 WBV458812:WCY458814 WLR458812:WMU458814 WVN458812:WWQ458814 D524348:AQ524350 JB524348:KE524350 SX524348:UA524350 ACT524348:ADW524350 AMP524348:ANS524350 AWL524348:AXO524350 BGH524348:BHK524350 BQD524348:BRG524350 BZZ524348:CBC524350 CJV524348:CKY524350 CTR524348:CUU524350 DDN524348:DEQ524350 DNJ524348:DOM524350 DXF524348:DYI524350 EHB524348:EIE524350 EQX524348:ESA524350 FAT524348:FBW524350 FKP524348:FLS524350 FUL524348:FVO524350 GEH524348:GFK524350 GOD524348:GPG524350 GXZ524348:GZC524350 HHV524348:HIY524350 HRR524348:HSU524350 IBN524348:ICQ524350 ILJ524348:IMM524350 IVF524348:IWI524350 JFB524348:JGE524350 JOX524348:JQA524350 JYT524348:JZW524350 KIP524348:KJS524350 KSL524348:KTO524350 LCH524348:LDK524350 LMD524348:LNG524350 LVZ524348:LXC524350 MFV524348:MGY524350 MPR524348:MQU524350 MZN524348:NAQ524350 NJJ524348:NKM524350 NTF524348:NUI524350 ODB524348:OEE524350 OMX524348:OOA524350 OWT524348:OXW524350 PGP524348:PHS524350 PQL524348:PRO524350 QAH524348:QBK524350 QKD524348:QLG524350 QTZ524348:QVC524350 RDV524348:REY524350 RNR524348:ROU524350 RXN524348:RYQ524350 SHJ524348:SIM524350 SRF524348:SSI524350 TBB524348:TCE524350 TKX524348:TMA524350 TUT524348:TVW524350 UEP524348:UFS524350 UOL524348:UPO524350 UYH524348:UZK524350 VID524348:VJG524350 VRZ524348:VTC524350 WBV524348:WCY524350 WLR524348:WMU524350 WVN524348:WWQ524350 D589884:AQ589886 JB589884:KE589886 SX589884:UA589886 ACT589884:ADW589886 AMP589884:ANS589886 AWL589884:AXO589886 BGH589884:BHK589886 BQD589884:BRG589886 BZZ589884:CBC589886 CJV589884:CKY589886 CTR589884:CUU589886 DDN589884:DEQ589886 DNJ589884:DOM589886 DXF589884:DYI589886 EHB589884:EIE589886 EQX589884:ESA589886 FAT589884:FBW589886 FKP589884:FLS589886 FUL589884:FVO589886 GEH589884:GFK589886 GOD589884:GPG589886 GXZ589884:GZC589886 HHV589884:HIY589886 HRR589884:HSU589886 IBN589884:ICQ589886 ILJ589884:IMM589886 IVF589884:IWI589886 JFB589884:JGE589886 JOX589884:JQA589886 JYT589884:JZW589886 KIP589884:KJS589886 KSL589884:KTO589886 LCH589884:LDK589886 LMD589884:LNG589886 LVZ589884:LXC589886 MFV589884:MGY589886 MPR589884:MQU589886 MZN589884:NAQ589886 NJJ589884:NKM589886 NTF589884:NUI589886 ODB589884:OEE589886 OMX589884:OOA589886 OWT589884:OXW589886 PGP589884:PHS589886 PQL589884:PRO589886 QAH589884:QBK589886 QKD589884:QLG589886 QTZ589884:QVC589886 RDV589884:REY589886 RNR589884:ROU589886 RXN589884:RYQ589886 SHJ589884:SIM589886 SRF589884:SSI589886 TBB589884:TCE589886 TKX589884:TMA589886 TUT589884:TVW589886 UEP589884:UFS589886 UOL589884:UPO589886 UYH589884:UZK589886 VID589884:VJG589886 VRZ589884:VTC589886 WBV589884:WCY589886 WLR589884:WMU589886 WVN589884:WWQ589886 D655420:AQ655422 JB655420:KE655422 SX655420:UA655422 ACT655420:ADW655422 AMP655420:ANS655422 AWL655420:AXO655422 BGH655420:BHK655422 BQD655420:BRG655422 BZZ655420:CBC655422 CJV655420:CKY655422 CTR655420:CUU655422 DDN655420:DEQ655422 DNJ655420:DOM655422 DXF655420:DYI655422 EHB655420:EIE655422 EQX655420:ESA655422 FAT655420:FBW655422 FKP655420:FLS655422 FUL655420:FVO655422 GEH655420:GFK655422 GOD655420:GPG655422 GXZ655420:GZC655422 HHV655420:HIY655422 HRR655420:HSU655422 IBN655420:ICQ655422 ILJ655420:IMM655422 IVF655420:IWI655422 JFB655420:JGE655422 JOX655420:JQA655422 JYT655420:JZW655422 KIP655420:KJS655422 KSL655420:KTO655422 LCH655420:LDK655422 LMD655420:LNG655422 LVZ655420:LXC655422 MFV655420:MGY655422 MPR655420:MQU655422 MZN655420:NAQ655422 NJJ655420:NKM655422 NTF655420:NUI655422 ODB655420:OEE655422 OMX655420:OOA655422 OWT655420:OXW655422 PGP655420:PHS655422 PQL655420:PRO655422 QAH655420:QBK655422 QKD655420:QLG655422 QTZ655420:QVC655422 RDV655420:REY655422 RNR655420:ROU655422 RXN655420:RYQ655422 SHJ655420:SIM655422 SRF655420:SSI655422 TBB655420:TCE655422 TKX655420:TMA655422 TUT655420:TVW655422 UEP655420:UFS655422 UOL655420:UPO655422 UYH655420:UZK655422 VID655420:VJG655422 VRZ655420:VTC655422 WBV655420:WCY655422 WLR655420:WMU655422 WVN655420:WWQ655422 D720956:AQ720958 JB720956:KE720958 SX720956:UA720958 ACT720956:ADW720958 AMP720956:ANS720958 AWL720956:AXO720958 BGH720956:BHK720958 BQD720956:BRG720958 BZZ720956:CBC720958 CJV720956:CKY720958 CTR720956:CUU720958 DDN720956:DEQ720958 DNJ720956:DOM720958 DXF720956:DYI720958 EHB720956:EIE720958 EQX720956:ESA720958 FAT720956:FBW720958 FKP720956:FLS720958 FUL720956:FVO720958 GEH720956:GFK720958 GOD720956:GPG720958 GXZ720956:GZC720958 HHV720956:HIY720958 HRR720956:HSU720958 IBN720956:ICQ720958 ILJ720956:IMM720958 IVF720956:IWI720958 JFB720956:JGE720958 JOX720956:JQA720958 JYT720956:JZW720958 KIP720956:KJS720958 KSL720956:KTO720958 LCH720956:LDK720958 LMD720956:LNG720958 LVZ720956:LXC720958 MFV720956:MGY720958 MPR720956:MQU720958 MZN720956:NAQ720958 NJJ720956:NKM720958 NTF720956:NUI720958 ODB720956:OEE720958 OMX720956:OOA720958 OWT720956:OXW720958 PGP720956:PHS720958 PQL720956:PRO720958 QAH720956:QBK720958 QKD720956:QLG720958 QTZ720956:QVC720958 RDV720956:REY720958 RNR720956:ROU720958 RXN720956:RYQ720958 SHJ720956:SIM720958 SRF720956:SSI720958 TBB720956:TCE720958 TKX720956:TMA720958 TUT720956:TVW720958 UEP720956:UFS720958 UOL720956:UPO720958 UYH720956:UZK720958 VID720956:VJG720958 VRZ720956:VTC720958 WBV720956:WCY720958 WLR720956:WMU720958 WVN720956:WWQ720958 D786492:AQ786494 JB786492:KE786494 SX786492:UA786494 ACT786492:ADW786494 AMP786492:ANS786494 AWL786492:AXO786494 BGH786492:BHK786494 BQD786492:BRG786494 BZZ786492:CBC786494 CJV786492:CKY786494 CTR786492:CUU786494 DDN786492:DEQ786494 DNJ786492:DOM786494 DXF786492:DYI786494 EHB786492:EIE786494 EQX786492:ESA786494 FAT786492:FBW786494 FKP786492:FLS786494 FUL786492:FVO786494 GEH786492:GFK786494 GOD786492:GPG786494 GXZ786492:GZC786494 HHV786492:HIY786494 HRR786492:HSU786494 IBN786492:ICQ786494 ILJ786492:IMM786494 IVF786492:IWI786494 JFB786492:JGE786494 JOX786492:JQA786494 JYT786492:JZW786494 KIP786492:KJS786494 KSL786492:KTO786494 LCH786492:LDK786494 LMD786492:LNG786494 LVZ786492:LXC786494 MFV786492:MGY786494 MPR786492:MQU786494 MZN786492:NAQ786494 NJJ786492:NKM786494 NTF786492:NUI786494 ODB786492:OEE786494 OMX786492:OOA786494 OWT786492:OXW786494 PGP786492:PHS786494 PQL786492:PRO786494 QAH786492:QBK786494 QKD786492:QLG786494 QTZ786492:QVC786494 RDV786492:REY786494 RNR786492:ROU786494 RXN786492:RYQ786494 SHJ786492:SIM786494 SRF786492:SSI786494 TBB786492:TCE786494 TKX786492:TMA786494 TUT786492:TVW786494 UEP786492:UFS786494 UOL786492:UPO786494 UYH786492:UZK786494 VID786492:VJG786494 VRZ786492:VTC786494 WBV786492:WCY786494 WLR786492:WMU786494 WVN786492:WWQ786494 D852028:AQ852030 JB852028:KE852030 SX852028:UA852030 ACT852028:ADW852030 AMP852028:ANS852030 AWL852028:AXO852030 BGH852028:BHK852030 BQD852028:BRG852030 BZZ852028:CBC852030 CJV852028:CKY852030 CTR852028:CUU852030 DDN852028:DEQ852030 DNJ852028:DOM852030 DXF852028:DYI852030 EHB852028:EIE852030 EQX852028:ESA852030 FAT852028:FBW852030 FKP852028:FLS852030 FUL852028:FVO852030 GEH852028:GFK852030 GOD852028:GPG852030 GXZ852028:GZC852030 HHV852028:HIY852030 HRR852028:HSU852030 IBN852028:ICQ852030 ILJ852028:IMM852030 IVF852028:IWI852030 JFB852028:JGE852030 JOX852028:JQA852030 JYT852028:JZW852030 KIP852028:KJS852030 KSL852028:KTO852030 LCH852028:LDK852030 LMD852028:LNG852030 LVZ852028:LXC852030 MFV852028:MGY852030 MPR852028:MQU852030 MZN852028:NAQ852030 NJJ852028:NKM852030 NTF852028:NUI852030 ODB852028:OEE852030 OMX852028:OOA852030 OWT852028:OXW852030 PGP852028:PHS852030 PQL852028:PRO852030 QAH852028:QBK852030 QKD852028:QLG852030 QTZ852028:QVC852030 RDV852028:REY852030 RNR852028:ROU852030 RXN852028:RYQ852030 SHJ852028:SIM852030 SRF852028:SSI852030 TBB852028:TCE852030 TKX852028:TMA852030 TUT852028:TVW852030 UEP852028:UFS852030 UOL852028:UPO852030 UYH852028:UZK852030 VID852028:VJG852030 VRZ852028:VTC852030 WBV852028:WCY852030 WLR852028:WMU852030 WVN852028:WWQ852030 D917564:AQ917566 JB917564:KE917566 SX917564:UA917566 ACT917564:ADW917566 AMP917564:ANS917566 AWL917564:AXO917566 BGH917564:BHK917566 BQD917564:BRG917566 BZZ917564:CBC917566 CJV917564:CKY917566 CTR917564:CUU917566 DDN917564:DEQ917566 DNJ917564:DOM917566 DXF917564:DYI917566 EHB917564:EIE917566 EQX917564:ESA917566 FAT917564:FBW917566 FKP917564:FLS917566 FUL917564:FVO917566 GEH917564:GFK917566 GOD917564:GPG917566 GXZ917564:GZC917566 HHV917564:HIY917566 HRR917564:HSU917566 IBN917564:ICQ917566 ILJ917564:IMM917566 IVF917564:IWI917566 JFB917564:JGE917566 JOX917564:JQA917566 JYT917564:JZW917566 KIP917564:KJS917566 KSL917564:KTO917566 LCH917564:LDK917566 LMD917564:LNG917566 LVZ917564:LXC917566 MFV917564:MGY917566 MPR917564:MQU917566 MZN917564:NAQ917566 NJJ917564:NKM917566 NTF917564:NUI917566 ODB917564:OEE917566 OMX917564:OOA917566 OWT917564:OXW917566 PGP917564:PHS917566 PQL917564:PRO917566 QAH917564:QBK917566 QKD917564:QLG917566 QTZ917564:QVC917566 RDV917564:REY917566 RNR917564:ROU917566 RXN917564:RYQ917566 SHJ917564:SIM917566 SRF917564:SSI917566 TBB917564:TCE917566 TKX917564:TMA917566 TUT917564:TVW917566 UEP917564:UFS917566 UOL917564:UPO917566 UYH917564:UZK917566 VID917564:VJG917566 VRZ917564:VTC917566 WBV917564:WCY917566 WLR917564:WMU917566 WVN917564:WWQ917566 D983100:AQ983102 JB983100:KE983102 SX983100:UA983102 ACT983100:ADW983102 AMP983100:ANS983102 AWL983100:AXO983102 BGH983100:BHK983102 BQD983100:BRG983102 BZZ983100:CBC983102 CJV983100:CKY983102 CTR983100:CUU983102 DDN983100:DEQ983102 DNJ983100:DOM983102 DXF983100:DYI983102 EHB983100:EIE983102 EQX983100:ESA983102 FAT983100:FBW983102 FKP983100:FLS983102 FUL983100:FVO983102 GEH983100:GFK983102 GOD983100:GPG983102 GXZ983100:GZC983102 HHV983100:HIY983102 HRR983100:HSU983102 IBN983100:ICQ983102 ILJ983100:IMM983102 IVF983100:IWI983102 JFB983100:JGE983102 JOX983100:JQA983102 JYT983100:JZW983102 KIP983100:KJS983102 KSL983100:KTO983102 LCH983100:LDK983102 LMD983100:LNG983102 LVZ983100:LXC983102 MFV983100:MGY983102 MPR983100:MQU983102 MZN983100:NAQ983102 NJJ983100:NKM983102 NTF983100:NUI983102 ODB983100:OEE983102 OMX983100:OOA983102 OWT983100:OXW983102 PGP983100:PHS983102 PQL983100:PRO983102 QAH983100:QBK983102 QKD983100:QLG983102 QTZ983100:QVC983102 RDV983100:REY983102 RNR983100:ROU983102 RXN983100:RYQ983102 SHJ983100:SIM983102 SRF983100:SSI983102 TBB983100:TCE983102 TKX983100:TMA983102 TUT983100:TVW983102 UEP983100:UFS983102 UOL983100:UPO983102 UYH983100:UZK983102 VID983100:VJG983102 VRZ983100:VTC983102 WBV983100:WCY983102 WLR983100:WMU983102 WVN983100:WWQ983102 VID134:VJG134 JB99:KE100 SX99:UA100 ACT99:ADW100 AMP99:ANS100 AWL99:AXO100 BGH99:BHK100 BQD99:BRG100 BZZ99:CBC100 CJV99:CKY100 CTR99:CUU100 DDN99:DEQ100 DNJ99:DOM100 DXF99:DYI100 EHB99:EIE100 EQX99:ESA100 FAT99:FBW100 FKP99:FLS100 FUL99:FVO100 GEH99:GFK100 GOD99:GPG100 GXZ99:GZC100 HHV99:HIY100 HRR99:HSU100 IBN99:ICQ100 ILJ99:IMM100 IVF99:IWI100 JFB99:JGE100 JOX99:JQA100 JYT99:JZW100 KIP99:KJS100 KSL99:KTO100 LCH99:LDK100 LMD99:LNG100 LVZ99:LXC100 MFV99:MGY100 MPR99:MQU100 MZN99:NAQ100 NJJ99:NKM100 NTF99:NUI100 ODB99:OEE100 OMX99:OOA100 OWT99:OXW100 PGP99:PHS100 PQL99:PRO100 QAH99:QBK100 QKD99:QLG100 QTZ99:QVC100 RDV99:REY100 RNR99:ROU100 RXN99:RYQ100 SHJ99:SIM100 SRF99:SSI100 TBB99:TCE100 TKX99:TMA100 TUT99:TVW100 UEP99:UFS100 UOL99:UPO100 UYH99:UZK100 VID99:VJG100 VRZ99:VTC100 WBV99:WCY100 WLR99:WMU100 WVN99:WWQ100 D65592:AQ65593 JB65592:KE65593 SX65592:UA65593 ACT65592:ADW65593 AMP65592:ANS65593 AWL65592:AXO65593 BGH65592:BHK65593 BQD65592:BRG65593 BZZ65592:CBC65593 CJV65592:CKY65593 CTR65592:CUU65593 DDN65592:DEQ65593 DNJ65592:DOM65593 DXF65592:DYI65593 EHB65592:EIE65593 EQX65592:ESA65593 FAT65592:FBW65593 FKP65592:FLS65593 FUL65592:FVO65593 GEH65592:GFK65593 GOD65592:GPG65593 GXZ65592:GZC65593 HHV65592:HIY65593 HRR65592:HSU65593 IBN65592:ICQ65593 ILJ65592:IMM65593 IVF65592:IWI65593 JFB65592:JGE65593 JOX65592:JQA65593 JYT65592:JZW65593 KIP65592:KJS65593 KSL65592:KTO65593 LCH65592:LDK65593 LMD65592:LNG65593 LVZ65592:LXC65593 MFV65592:MGY65593 MPR65592:MQU65593 MZN65592:NAQ65593 NJJ65592:NKM65593 NTF65592:NUI65593 ODB65592:OEE65593 OMX65592:OOA65593 OWT65592:OXW65593 PGP65592:PHS65593 PQL65592:PRO65593 QAH65592:QBK65593 QKD65592:QLG65593 QTZ65592:QVC65593 RDV65592:REY65593 RNR65592:ROU65593 RXN65592:RYQ65593 SHJ65592:SIM65593 SRF65592:SSI65593 TBB65592:TCE65593 TKX65592:TMA65593 TUT65592:TVW65593 UEP65592:UFS65593 UOL65592:UPO65593 UYH65592:UZK65593 VID65592:VJG65593 VRZ65592:VTC65593 WBV65592:WCY65593 WLR65592:WMU65593 WVN65592:WWQ65593 D131128:AQ131129 JB131128:KE131129 SX131128:UA131129 ACT131128:ADW131129 AMP131128:ANS131129 AWL131128:AXO131129 BGH131128:BHK131129 BQD131128:BRG131129 BZZ131128:CBC131129 CJV131128:CKY131129 CTR131128:CUU131129 DDN131128:DEQ131129 DNJ131128:DOM131129 DXF131128:DYI131129 EHB131128:EIE131129 EQX131128:ESA131129 FAT131128:FBW131129 FKP131128:FLS131129 FUL131128:FVO131129 GEH131128:GFK131129 GOD131128:GPG131129 GXZ131128:GZC131129 HHV131128:HIY131129 HRR131128:HSU131129 IBN131128:ICQ131129 ILJ131128:IMM131129 IVF131128:IWI131129 JFB131128:JGE131129 JOX131128:JQA131129 JYT131128:JZW131129 KIP131128:KJS131129 KSL131128:KTO131129 LCH131128:LDK131129 LMD131128:LNG131129 LVZ131128:LXC131129 MFV131128:MGY131129 MPR131128:MQU131129 MZN131128:NAQ131129 NJJ131128:NKM131129 NTF131128:NUI131129 ODB131128:OEE131129 OMX131128:OOA131129 OWT131128:OXW131129 PGP131128:PHS131129 PQL131128:PRO131129 QAH131128:QBK131129 QKD131128:QLG131129 QTZ131128:QVC131129 RDV131128:REY131129 RNR131128:ROU131129 RXN131128:RYQ131129 SHJ131128:SIM131129 SRF131128:SSI131129 TBB131128:TCE131129 TKX131128:TMA131129 TUT131128:TVW131129 UEP131128:UFS131129 UOL131128:UPO131129 UYH131128:UZK131129 VID131128:VJG131129 VRZ131128:VTC131129 WBV131128:WCY131129 WLR131128:WMU131129 WVN131128:WWQ131129 D196664:AQ196665 JB196664:KE196665 SX196664:UA196665 ACT196664:ADW196665 AMP196664:ANS196665 AWL196664:AXO196665 BGH196664:BHK196665 BQD196664:BRG196665 BZZ196664:CBC196665 CJV196664:CKY196665 CTR196664:CUU196665 DDN196664:DEQ196665 DNJ196664:DOM196665 DXF196664:DYI196665 EHB196664:EIE196665 EQX196664:ESA196665 FAT196664:FBW196665 FKP196664:FLS196665 FUL196664:FVO196665 GEH196664:GFK196665 GOD196664:GPG196665 GXZ196664:GZC196665 HHV196664:HIY196665 HRR196664:HSU196665 IBN196664:ICQ196665 ILJ196664:IMM196665 IVF196664:IWI196665 JFB196664:JGE196665 JOX196664:JQA196665 JYT196664:JZW196665 KIP196664:KJS196665 KSL196664:KTO196665 LCH196664:LDK196665 LMD196664:LNG196665 LVZ196664:LXC196665 MFV196664:MGY196665 MPR196664:MQU196665 MZN196664:NAQ196665 NJJ196664:NKM196665 NTF196664:NUI196665 ODB196664:OEE196665 OMX196664:OOA196665 OWT196664:OXW196665 PGP196664:PHS196665 PQL196664:PRO196665 QAH196664:QBK196665 QKD196664:QLG196665 QTZ196664:QVC196665 RDV196664:REY196665 RNR196664:ROU196665 RXN196664:RYQ196665 SHJ196664:SIM196665 SRF196664:SSI196665 TBB196664:TCE196665 TKX196664:TMA196665 TUT196664:TVW196665 UEP196664:UFS196665 UOL196664:UPO196665 UYH196664:UZK196665 VID196664:VJG196665 VRZ196664:VTC196665 WBV196664:WCY196665 WLR196664:WMU196665 WVN196664:WWQ196665 D262200:AQ262201 JB262200:KE262201 SX262200:UA262201 ACT262200:ADW262201 AMP262200:ANS262201 AWL262200:AXO262201 BGH262200:BHK262201 BQD262200:BRG262201 BZZ262200:CBC262201 CJV262200:CKY262201 CTR262200:CUU262201 DDN262200:DEQ262201 DNJ262200:DOM262201 DXF262200:DYI262201 EHB262200:EIE262201 EQX262200:ESA262201 FAT262200:FBW262201 FKP262200:FLS262201 FUL262200:FVO262201 GEH262200:GFK262201 GOD262200:GPG262201 GXZ262200:GZC262201 HHV262200:HIY262201 HRR262200:HSU262201 IBN262200:ICQ262201 ILJ262200:IMM262201 IVF262200:IWI262201 JFB262200:JGE262201 JOX262200:JQA262201 JYT262200:JZW262201 KIP262200:KJS262201 KSL262200:KTO262201 LCH262200:LDK262201 LMD262200:LNG262201 LVZ262200:LXC262201 MFV262200:MGY262201 MPR262200:MQU262201 MZN262200:NAQ262201 NJJ262200:NKM262201 NTF262200:NUI262201 ODB262200:OEE262201 OMX262200:OOA262201 OWT262200:OXW262201 PGP262200:PHS262201 PQL262200:PRO262201 QAH262200:QBK262201 QKD262200:QLG262201 QTZ262200:QVC262201 RDV262200:REY262201 RNR262200:ROU262201 RXN262200:RYQ262201 SHJ262200:SIM262201 SRF262200:SSI262201 TBB262200:TCE262201 TKX262200:TMA262201 TUT262200:TVW262201 UEP262200:UFS262201 UOL262200:UPO262201 UYH262200:UZK262201 VID262200:VJG262201 VRZ262200:VTC262201 WBV262200:WCY262201 WLR262200:WMU262201 WVN262200:WWQ262201 D327736:AQ327737 JB327736:KE327737 SX327736:UA327737 ACT327736:ADW327737 AMP327736:ANS327737 AWL327736:AXO327737 BGH327736:BHK327737 BQD327736:BRG327737 BZZ327736:CBC327737 CJV327736:CKY327737 CTR327736:CUU327737 DDN327736:DEQ327737 DNJ327736:DOM327737 DXF327736:DYI327737 EHB327736:EIE327737 EQX327736:ESA327737 FAT327736:FBW327737 FKP327736:FLS327737 FUL327736:FVO327737 GEH327736:GFK327737 GOD327736:GPG327737 GXZ327736:GZC327737 HHV327736:HIY327737 HRR327736:HSU327737 IBN327736:ICQ327737 ILJ327736:IMM327737 IVF327736:IWI327737 JFB327736:JGE327737 JOX327736:JQA327737 JYT327736:JZW327737 KIP327736:KJS327737 KSL327736:KTO327737 LCH327736:LDK327737 LMD327736:LNG327737 LVZ327736:LXC327737 MFV327736:MGY327737 MPR327736:MQU327737 MZN327736:NAQ327737 NJJ327736:NKM327737 NTF327736:NUI327737 ODB327736:OEE327737 OMX327736:OOA327737 OWT327736:OXW327737 PGP327736:PHS327737 PQL327736:PRO327737 QAH327736:QBK327737 QKD327736:QLG327737 QTZ327736:QVC327737 RDV327736:REY327737 RNR327736:ROU327737 RXN327736:RYQ327737 SHJ327736:SIM327737 SRF327736:SSI327737 TBB327736:TCE327737 TKX327736:TMA327737 TUT327736:TVW327737 UEP327736:UFS327737 UOL327736:UPO327737 UYH327736:UZK327737 VID327736:VJG327737 VRZ327736:VTC327737 WBV327736:WCY327737 WLR327736:WMU327737 WVN327736:WWQ327737 D393272:AQ393273 JB393272:KE393273 SX393272:UA393273 ACT393272:ADW393273 AMP393272:ANS393273 AWL393272:AXO393273 BGH393272:BHK393273 BQD393272:BRG393273 BZZ393272:CBC393273 CJV393272:CKY393273 CTR393272:CUU393273 DDN393272:DEQ393273 DNJ393272:DOM393273 DXF393272:DYI393273 EHB393272:EIE393273 EQX393272:ESA393273 FAT393272:FBW393273 FKP393272:FLS393273 FUL393272:FVO393273 GEH393272:GFK393273 GOD393272:GPG393273 GXZ393272:GZC393273 HHV393272:HIY393273 HRR393272:HSU393273 IBN393272:ICQ393273 ILJ393272:IMM393273 IVF393272:IWI393273 JFB393272:JGE393273 JOX393272:JQA393273 JYT393272:JZW393273 KIP393272:KJS393273 KSL393272:KTO393273 LCH393272:LDK393273 LMD393272:LNG393273 LVZ393272:LXC393273 MFV393272:MGY393273 MPR393272:MQU393273 MZN393272:NAQ393273 NJJ393272:NKM393273 NTF393272:NUI393273 ODB393272:OEE393273 OMX393272:OOA393273 OWT393272:OXW393273 PGP393272:PHS393273 PQL393272:PRO393273 QAH393272:QBK393273 QKD393272:QLG393273 QTZ393272:QVC393273 RDV393272:REY393273 RNR393272:ROU393273 RXN393272:RYQ393273 SHJ393272:SIM393273 SRF393272:SSI393273 TBB393272:TCE393273 TKX393272:TMA393273 TUT393272:TVW393273 UEP393272:UFS393273 UOL393272:UPO393273 UYH393272:UZK393273 VID393272:VJG393273 VRZ393272:VTC393273 WBV393272:WCY393273 WLR393272:WMU393273 WVN393272:WWQ393273 D458808:AQ458809 JB458808:KE458809 SX458808:UA458809 ACT458808:ADW458809 AMP458808:ANS458809 AWL458808:AXO458809 BGH458808:BHK458809 BQD458808:BRG458809 BZZ458808:CBC458809 CJV458808:CKY458809 CTR458808:CUU458809 DDN458808:DEQ458809 DNJ458808:DOM458809 DXF458808:DYI458809 EHB458808:EIE458809 EQX458808:ESA458809 FAT458808:FBW458809 FKP458808:FLS458809 FUL458808:FVO458809 GEH458808:GFK458809 GOD458808:GPG458809 GXZ458808:GZC458809 HHV458808:HIY458809 HRR458808:HSU458809 IBN458808:ICQ458809 ILJ458808:IMM458809 IVF458808:IWI458809 JFB458808:JGE458809 JOX458808:JQA458809 JYT458808:JZW458809 KIP458808:KJS458809 KSL458808:KTO458809 LCH458808:LDK458809 LMD458808:LNG458809 LVZ458808:LXC458809 MFV458808:MGY458809 MPR458808:MQU458809 MZN458808:NAQ458809 NJJ458808:NKM458809 NTF458808:NUI458809 ODB458808:OEE458809 OMX458808:OOA458809 OWT458808:OXW458809 PGP458808:PHS458809 PQL458808:PRO458809 QAH458808:QBK458809 QKD458808:QLG458809 QTZ458808:QVC458809 RDV458808:REY458809 RNR458808:ROU458809 RXN458808:RYQ458809 SHJ458808:SIM458809 SRF458808:SSI458809 TBB458808:TCE458809 TKX458808:TMA458809 TUT458808:TVW458809 UEP458808:UFS458809 UOL458808:UPO458809 UYH458808:UZK458809 VID458808:VJG458809 VRZ458808:VTC458809 WBV458808:WCY458809 WLR458808:WMU458809 WVN458808:WWQ458809 D524344:AQ524345 JB524344:KE524345 SX524344:UA524345 ACT524344:ADW524345 AMP524344:ANS524345 AWL524344:AXO524345 BGH524344:BHK524345 BQD524344:BRG524345 BZZ524344:CBC524345 CJV524344:CKY524345 CTR524344:CUU524345 DDN524344:DEQ524345 DNJ524344:DOM524345 DXF524344:DYI524345 EHB524344:EIE524345 EQX524344:ESA524345 FAT524344:FBW524345 FKP524344:FLS524345 FUL524344:FVO524345 GEH524344:GFK524345 GOD524344:GPG524345 GXZ524344:GZC524345 HHV524344:HIY524345 HRR524344:HSU524345 IBN524344:ICQ524345 ILJ524344:IMM524345 IVF524344:IWI524345 JFB524344:JGE524345 JOX524344:JQA524345 JYT524344:JZW524345 KIP524344:KJS524345 KSL524344:KTO524345 LCH524344:LDK524345 LMD524344:LNG524345 LVZ524344:LXC524345 MFV524344:MGY524345 MPR524344:MQU524345 MZN524344:NAQ524345 NJJ524344:NKM524345 NTF524344:NUI524345 ODB524344:OEE524345 OMX524344:OOA524345 OWT524344:OXW524345 PGP524344:PHS524345 PQL524344:PRO524345 QAH524344:QBK524345 QKD524344:QLG524345 QTZ524344:QVC524345 RDV524344:REY524345 RNR524344:ROU524345 RXN524344:RYQ524345 SHJ524344:SIM524345 SRF524344:SSI524345 TBB524344:TCE524345 TKX524344:TMA524345 TUT524344:TVW524345 UEP524344:UFS524345 UOL524344:UPO524345 UYH524344:UZK524345 VID524344:VJG524345 VRZ524344:VTC524345 WBV524344:WCY524345 WLR524344:WMU524345 WVN524344:WWQ524345 D589880:AQ589881 JB589880:KE589881 SX589880:UA589881 ACT589880:ADW589881 AMP589880:ANS589881 AWL589880:AXO589881 BGH589880:BHK589881 BQD589880:BRG589881 BZZ589880:CBC589881 CJV589880:CKY589881 CTR589880:CUU589881 DDN589880:DEQ589881 DNJ589880:DOM589881 DXF589880:DYI589881 EHB589880:EIE589881 EQX589880:ESA589881 FAT589880:FBW589881 FKP589880:FLS589881 FUL589880:FVO589881 GEH589880:GFK589881 GOD589880:GPG589881 GXZ589880:GZC589881 HHV589880:HIY589881 HRR589880:HSU589881 IBN589880:ICQ589881 ILJ589880:IMM589881 IVF589880:IWI589881 JFB589880:JGE589881 JOX589880:JQA589881 JYT589880:JZW589881 KIP589880:KJS589881 KSL589880:KTO589881 LCH589880:LDK589881 LMD589880:LNG589881 LVZ589880:LXC589881 MFV589880:MGY589881 MPR589880:MQU589881 MZN589880:NAQ589881 NJJ589880:NKM589881 NTF589880:NUI589881 ODB589880:OEE589881 OMX589880:OOA589881 OWT589880:OXW589881 PGP589880:PHS589881 PQL589880:PRO589881 QAH589880:QBK589881 QKD589880:QLG589881 QTZ589880:QVC589881 RDV589880:REY589881 RNR589880:ROU589881 RXN589880:RYQ589881 SHJ589880:SIM589881 SRF589880:SSI589881 TBB589880:TCE589881 TKX589880:TMA589881 TUT589880:TVW589881 UEP589880:UFS589881 UOL589880:UPO589881 UYH589880:UZK589881 VID589880:VJG589881 VRZ589880:VTC589881 WBV589880:WCY589881 WLR589880:WMU589881 WVN589880:WWQ589881 D655416:AQ655417 JB655416:KE655417 SX655416:UA655417 ACT655416:ADW655417 AMP655416:ANS655417 AWL655416:AXO655417 BGH655416:BHK655417 BQD655416:BRG655417 BZZ655416:CBC655417 CJV655416:CKY655417 CTR655416:CUU655417 DDN655416:DEQ655417 DNJ655416:DOM655417 DXF655416:DYI655417 EHB655416:EIE655417 EQX655416:ESA655417 FAT655416:FBW655417 FKP655416:FLS655417 FUL655416:FVO655417 GEH655416:GFK655417 GOD655416:GPG655417 GXZ655416:GZC655417 HHV655416:HIY655417 HRR655416:HSU655417 IBN655416:ICQ655417 ILJ655416:IMM655417 IVF655416:IWI655417 JFB655416:JGE655417 JOX655416:JQA655417 JYT655416:JZW655417 KIP655416:KJS655417 KSL655416:KTO655417 LCH655416:LDK655417 LMD655416:LNG655417 LVZ655416:LXC655417 MFV655416:MGY655417 MPR655416:MQU655417 MZN655416:NAQ655417 NJJ655416:NKM655417 NTF655416:NUI655417 ODB655416:OEE655417 OMX655416:OOA655417 OWT655416:OXW655417 PGP655416:PHS655417 PQL655416:PRO655417 QAH655416:QBK655417 QKD655416:QLG655417 QTZ655416:QVC655417 RDV655416:REY655417 RNR655416:ROU655417 RXN655416:RYQ655417 SHJ655416:SIM655417 SRF655416:SSI655417 TBB655416:TCE655417 TKX655416:TMA655417 TUT655416:TVW655417 UEP655416:UFS655417 UOL655416:UPO655417 UYH655416:UZK655417 VID655416:VJG655417 VRZ655416:VTC655417 WBV655416:WCY655417 WLR655416:WMU655417 WVN655416:WWQ655417 D720952:AQ720953 JB720952:KE720953 SX720952:UA720953 ACT720952:ADW720953 AMP720952:ANS720953 AWL720952:AXO720953 BGH720952:BHK720953 BQD720952:BRG720953 BZZ720952:CBC720953 CJV720952:CKY720953 CTR720952:CUU720953 DDN720952:DEQ720953 DNJ720952:DOM720953 DXF720952:DYI720953 EHB720952:EIE720953 EQX720952:ESA720953 FAT720952:FBW720953 FKP720952:FLS720953 FUL720952:FVO720953 GEH720952:GFK720953 GOD720952:GPG720953 GXZ720952:GZC720953 HHV720952:HIY720953 HRR720952:HSU720953 IBN720952:ICQ720953 ILJ720952:IMM720953 IVF720952:IWI720953 JFB720952:JGE720953 JOX720952:JQA720953 JYT720952:JZW720953 KIP720952:KJS720953 KSL720952:KTO720953 LCH720952:LDK720953 LMD720952:LNG720953 LVZ720952:LXC720953 MFV720952:MGY720953 MPR720952:MQU720953 MZN720952:NAQ720953 NJJ720952:NKM720953 NTF720952:NUI720953 ODB720952:OEE720953 OMX720952:OOA720953 OWT720952:OXW720953 PGP720952:PHS720953 PQL720952:PRO720953 QAH720952:QBK720953 QKD720952:QLG720953 QTZ720952:QVC720953 RDV720952:REY720953 RNR720952:ROU720953 RXN720952:RYQ720953 SHJ720952:SIM720953 SRF720952:SSI720953 TBB720952:TCE720953 TKX720952:TMA720953 TUT720952:TVW720953 UEP720952:UFS720953 UOL720952:UPO720953 UYH720952:UZK720953 VID720952:VJG720953 VRZ720952:VTC720953 WBV720952:WCY720953 WLR720952:WMU720953 WVN720952:WWQ720953 D786488:AQ786489 JB786488:KE786489 SX786488:UA786489 ACT786488:ADW786489 AMP786488:ANS786489 AWL786488:AXO786489 BGH786488:BHK786489 BQD786488:BRG786489 BZZ786488:CBC786489 CJV786488:CKY786489 CTR786488:CUU786489 DDN786488:DEQ786489 DNJ786488:DOM786489 DXF786488:DYI786489 EHB786488:EIE786489 EQX786488:ESA786489 FAT786488:FBW786489 FKP786488:FLS786489 FUL786488:FVO786489 GEH786488:GFK786489 GOD786488:GPG786489 GXZ786488:GZC786489 HHV786488:HIY786489 HRR786488:HSU786489 IBN786488:ICQ786489 ILJ786488:IMM786489 IVF786488:IWI786489 JFB786488:JGE786489 JOX786488:JQA786489 JYT786488:JZW786489 KIP786488:KJS786489 KSL786488:KTO786489 LCH786488:LDK786489 LMD786488:LNG786489 LVZ786488:LXC786489 MFV786488:MGY786489 MPR786488:MQU786489 MZN786488:NAQ786489 NJJ786488:NKM786489 NTF786488:NUI786489 ODB786488:OEE786489 OMX786488:OOA786489 OWT786488:OXW786489 PGP786488:PHS786489 PQL786488:PRO786489 QAH786488:QBK786489 QKD786488:QLG786489 QTZ786488:QVC786489 RDV786488:REY786489 RNR786488:ROU786489 RXN786488:RYQ786489 SHJ786488:SIM786489 SRF786488:SSI786489 TBB786488:TCE786489 TKX786488:TMA786489 TUT786488:TVW786489 UEP786488:UFS786489 UOL786488:UPO786489 UYH786488:UZK786489 VID786488:VJG786489 VRZ786488:VTC786489 WBV786488:WCY786489 WLR786488:WMU786489 WVN786488:WWQ786489 D852024:AQ852025 JB852024:KE852025 SX852024:UA852025 ACT852024:ADW852025 AMP852024:ANS852025 AWL852024:AXO852025 BGH852024:BHK852025 BQD852024:BRG852025 BZZ852024:CBC852025 CJV852024:CKY852025 CTR852024:CUU852025 DDN852024:DEQ852025 DNJ852024:DOM852025 DXF852024:DYI852025 EHB852024:EIE852025 EQX852024:ESA852025 FAT852024:FBW852025 FKP852024:FLS852025 FUL852024:FVO852025 GEH852024:GFK852025 GOD852024:GPG852025 GXZ852024:GZC852025 HHV852024:HIY852025 HRR852024:HSU852025 IBN852024:ICQ852025 ILJ852024:IMM852025 IVF852024:IWI852025 JFB852024:JGE852025 JOX852024:JQA852025 JYT852024:JZW852025 KIP852024:KJS852025 KSL852024:KTO852025 LCH852024:LDK852025 LMD852024:LNG852025 LVZ852024:LXC852025 MFV852024:MGY852025 MPR852024:MQU852025 MZN852024:NAQ852025 NJJ852024:NKM852025 NTF852024:NUI852025 ODB852024:OEE852025 OMX852024:OOA852025 OWT852024:OXW852025 PGP852024:PHS852025 PQL852024:PRO852025 QAH852024:QBK852025 QKD852024:QLG852025 QTZ852024:QVC852025 RDV852024:REY852025 RNR852024:ROU852025 RXN852024:RYQ852025 SHJ852024:SIM852025 SRF852024:SSI852025 TBB852024:TCE852025 TKX852024:TMA852025 TUT852024:TVW852025 UEP852024:UFS852025 UOL852024:UPO852025 UYH852024:UZK852025 VID852024:VJG852025 VRZ852024:VTC852025 WBV852024:WCY852025 WLR852024:WMU852025 WVN852024:WWQ852025 D917560:AQ917561 JB917560:KE917561 SX917560:UA917561 ACT917560:ADW917561 AMP917560:ANS917561 AWL917560:AXO917561 BGH917560:BHK917561 BQD917560:BRG917561 BZZ917560:CBC917561 CJV917560:CKY917561 CTR917560:CUU917561 DDN917560:DEQ917561 DNJ917560:DOM917561 DXF917560:DYI917561 EHB917560:EIE917561 EQX917560:ESA917561 FAT917560:FBW917561 FKP917560:FLS917561 FUL917560:FVO917561 GEH917560:GFK917561 GOD917560:GPG917561 GXZ917560:GZC917561 HHV917560:HIY917561 HRR917560:HSU917561 IBN917560:ICQ917561 ILJ917560:IMM917561 IVF917560:IWI917561 JFB917560:JGE917561 JOX917560:JQA917561 JYT917560:JZW917561 KIP917560:KJS917561 KSL917560:KTO917561 LCH917560:LDK917561 LMD917560:LNG917561 LVZ917560:LXC917561 MFV917560:MGY917561 MPR917560:MQU917561 MZN917560:NAQ917561 NJJ917560:NKM917561 NTF917560:NUI917561 ODB917560:OEE917561 OMX917560:OOA917561 OWT917560:OXW917561 PGP917560:PHS917561 PQL917560:PRO917561 QAH917560:QBK917561 QKD917560:QLG917561 QTZ917560:QVC917561 RDV917560:REY917561 RNR917560:ROU917561 RXN917560:RYQ917561 SHJ917560:SIM917561 SRF917560:SSI917561 TBB917560:TCE917561 TKX917560:TMA917561 TUT917560:TVW917561 UEP917560:UFS917561 UOL917560:UPO917561 UYH917560:UZK917561 VID917560:VJG917561 VRZ917560:VTC917561 WBV917560:WCY917561 WLR917560:WMU917561 WVN917560:WWQ917561 D983096:AQ983097 JB983096:KE983097 SX983096:UA983097 ACT983096:ADW983097 AMP983096:ANS983097 AWL983096:AXO983097 BGH983096:BHK983097 BQD983096:BRG983097 BZZ983096:CBC983097 CJV983096:CKY983097 CTR983096:CUU983097 DDN983096:DEQ983097 DNJ983096:DOM983097 DXF983096:DYI983097 EHB983096:EIE983097 EQX983096:ESA983097 FAT983096:FBW983097 FKP983096:FLS983097 FUL983096:FVO983097 GEH983096:GFK983097 GOD983096:GPG983097 GXZ983096:GZC983097 HHV983096:HIY983097 HRR983096:HSU983097 IBN983096:ICQ983097 ILJ983096:IMM983097 IVF983096:IWI983097 JFB983096:JGE983097 JOX983096:JQA983097 JYT983096:JZW983097 KIP983096:KJS983097 KSL983096:KTO983097 LCH983096:LDK983097 LMD983096:LNG983097 LVZ983096:LXC983097 MFV983096:MGY983097 MPR983096:MQU983097 MZN983096:NAQ983097 NJJ983096:NKM983097 NTF983096:NUI983097 ODB983096:OEE983097 OMX983096:OOA983097 OWT983096:OXW983097 PGP983096:PHS983097 PQL983096:PRO983097 QAH983096:QBK983097 QKD983096:QLG983097 QTZ983096:QVC983097 RDV983096:REY983097 RNR983096:ROU983097 RXN983096:RYQ983097 SHJ983096:SIM983097 SRF983096:SSI983097 TBB983096:TCE983097 TKX983096:TMA983097 TUT983096:TVW983097 UEP983096:UFS983097 UOL983096:UPO983097 UYH983096:UZK983097 VID983096:VJG983097 VRZ983096:VTC983097 WBV983096:WCY983097 WLR983096:WMU983097 WVN983096:WWQ983097 VRZ134:VTC134 JB95:KE95 SX95:UA95 ACT95:ADW95 AMP95:ANS95 AWL95:AXO95 BGH95:BHK95 BQD95:BRG95 BZZ95:CBC95 CJV95:CKY95 CTR95:CUU95 DDN95:DEQ95 DNJ95:DOM95 DXF95:DYI95 EHB95:EIE95 EQX95:ESA95 FAT95:FBW95 FKP95:FLS95 FUL95:FVO95 GEH95:GFK95 GOD95:GPG95 GXZ95:GZC95 HHV95:HIY95 HRR95:HSU95 IBN95:ICQ95 ILJ95:IMM95 IVF95:IWI95 JFB95:JGE95 JOX95:JQA95 JYT95:JZW95 KIP95:KJS95 KSL95:KTO95 LCH95:LDK95 LMD95:LNG95 LVZ95:LXC95 MFV95:MGY95 MPR95:MQU95 MZN95:NAQ95 NJJ95:NKM95 NTF95:NUI95 ODB95:OEE95 OMX95:OOA95 OWT95:OXW95 PGP95:PHS95 PQL95:PRO95 QAH95:QBK95 QKD95:QLG95 QTZ95:QVC95 RDV95:REY95 RNR95:ROU95 RXN95:RYQ95 SHJ95:SIM95 SRF95:SSI95 TBB95:TCE95 TKX95:TMA95 TUT95:TVW95 UEP95:UFS95 UOL95:UPO95 UYH95:UZK95 VID95:VJG95 VRZ95:VTC95 WBV95:WCY95 WLR95:WMU95 WVN95:WWQ95 D65588:AQ65588 JB65588:KE65588 SX65588:UA65588 ACT65588:ADW65588 AMP65588:ANS65588 AWL65588:AXO65588 BGH65588:BHK65588 BQD65588:BRG65588 BZZ65588:CBC65588 CJV65588:CKY65588 CTR65588:CUU65588 DDN65588:DEQ65588 DNJ65588:DOM65588 DXF65588:DYI65588 EHB65588:EIE65588 EQX65588:ESA65588 FAT65588:FBW65588 FKP65588:FLS65588 FUL65588:FVO65588 GEH65588:GFK65588 GOD65588:GPG65588 GXZ65588:GZC65588 HHV65588:HIY65588 HRR65588:HSU65588 IBN65588:ICQ65588 ILJ65588:IMM65588 IVF65588:IWI65588 JFB65588:JGE65588 JOX65588:JQA65588 JYT65588:JZW65588 KIP65588:KJS65588 KSL65588:KTO65588 LCH65588:LDK65588 LMD65588:LNG65588 LVZ65588:LXC65588 MFV65588:MGY65588 MPR65588:MQU65588 MZN65588:NAQ65588 NJJ65588:NKM65588 NTF65588:NUI65588 ODB65588:OEE65588 OMX65588:OOA65588 OWT65588:OXW65588 PGP65588:PHS65588 PQL65588:PRO65588 QAH65588:QBK65588 QKD65588:QLG65588 QTZ65588:QVC65588 RDV65588:REY65588 RNR65588:ROU65588 RXN65588:RYQ65588 SHJ65588:SIM65588 SRF65588:SSI65588 TBB65588:TCE65588 TKX65588:TMA65588 TUT65588:TVW65588 UEP65588:UFS65588 UOL65588:UPO65588 UYH65588:UZK65588 VID65588:VJG65588 VRZ65588:VTC65588 WBV65588:WCY65588 WLR65588:WMU65588 WVN65588:WWQ65588 D131124:AQ131124 JB131124:KE131124 SX131124:UA131124 ACT131124:ADW131124 AMP131124:ANS131124 AWL131124:AXO131124 BGH131124:BHK131124 BQD131124:BRG131124 BZZ131124:CBC131124 CJV131124:CKY131124 CTR131124:CUU131124 DDN131124:DEQ131124 DNJ131124:DOM131124 DXF131124:DYI131124 EHB131124:EIE131124 EQX131124:ESA131124 FAT131124:FBW131124 FKP131124:FLS131124 FUL131124:FVO131124 GEH131124:GFK131124 GOD131124:GPG131124 GXZ131124:GZC131124 HHV131124:HIY131124 HRR131124:HSU131124 IBN131124:ICQ131124 ILJ131124:IMM131124 IVF131124:IWI131124 JFB131124:JGE131124 JOX131124:JQA131124 JYT131124:JZW131124 KIP131124:KJS131124 KSL131124:KTO131124 LCH131124:LDK131124 LMD131124:LNG131124 LVZ131124:LXC131124 MFV131124:MGY131124 MPR131124:MQU131124 MZN131124:NAQ131124 NJJ131124:NKM131124 NTF131124:NUI131124 ODB131124:OEE131124 OMX131124:OOA131124 OWT131124:OXW131124 PGP131124:PHS131124 PQL131124:PRO131124 QAH131124:QBK131124 QKD131124:QLG131124 QTZ131124:QVC131124 RDV131124:REY131124 RNR131124:ROU131124 RXN131124:RYQ131124 SHJ131124:SIM131124 SRF131124:SSI131124 TBB131124:TCE131124 TKX131124:TMA131124 TUT131124:TVW131124 UEP131124:UFS131124 UOL131124:UPO131124 UYH131124:UZK131124 VID131124:VJG131124 VRZ131124:VTC131124 WBV131124:WCY131124 WLR131124:WMU131124 WVN131124:WWQ131124 D196660:AQ196660 JB196660:KE196660 SX196660:UA196660 ACT196660:ADW196660 AMP196660:ANS196660 AWL196660:AXO196660 BGH196660:BHK196660 BQD196660:BRG196660 BZZ196660:CBC196660 CJV196660:CKY196660 CTR196660:CUU196660 DDN196660:DEQ196660 DNJ196660:DOM196660 DXF196660:DYI196660 EHB196660:EIE196660 EQX196660:ESA196660 FAT196660:FBW196660 FKP196660:FLS196660 FUL196660:FVO196660 GEH196660:GFK196660 GOD196660:GPG196660 GXZ196660:GZC196660 HHV196660:HIY196660 HRR196660:HSU196660 IBN196660:ICQ196660 ILJ196660:IMM196660 IVF196660:IWI196660 JFB196660:JGE196660 JOX196660:JQA196660 JYT196660:JZW196660 KIP196660:KJS196660 KSL196660:KTO196660 LCH196660:LDK196660 LMD196660:LNG196660 LVZ196660:LXC196660 MFV196660:MGY196660 MPR196660:MQU196660 MZN196660:NAQ196660 NJJ196660:NKM196660 NTF196660:NUI196660 ODB196660:OEE196660 OMX196660:OOA196660 OWT196660:OXW196660 PGP196660:PHS196660 PQL196660:PRO196660 QAH196660:QBK196660 QKD196660:QLG196660 QTZ196660:QVC196660 RDV196660:REY196660 RNR196660:ROU196660 RXN196660:RYQ196660 SHJ196660:SIM196660 SRF196660:SSI196660 TBB196660:TCE196660 TKX196660:TMA196660 TUT196660:TVW196660 UEP196660:UFS196660 UOL196660:UPO196660 UYH196660:UZK196660 VID196660:VJG196660 VRZ196660:VTC196660 WBV196660:WCY196660 WLR196660:WMU196660 WVN196660:WWQ196660 D262196:AQ262196 JB262196:KE262196 SX262196:UA262196 ACT262196:ADW262196 AMP262196:ANS262196 AWL262196:AXO262196 BGH262196:BHK262196 BQD262196:BRG262196 BZZ262196:CBC262196 CJV262196:CKY262196 CTR262196:CUU262196 DDN262196:DEQ262196 DNJ262196:DOM262196 DXF262196:DYI262196 EHB262196:EIE262196 EQX262196:ESA262196 FAT262196:FBW262196 FKP262196:FLS262196 FUL262196:FVO262196 GEH262196:GFK262196 GOD262196:GPG262196 GXZ262196:GZC262196 HHV262196:HIY262196 HRR262196:HSU262196 IBN262196:ICQ262196 ILJ262196:IMM262196 IVF262196:IWI262196 JFB262196:JGE262196 JOX262196:JQA262196 JYT262196:JZW262196 KIP262196:KJS262196 KSL262196:KTO262196 LCH262196:LDK262196 LMD262196:LNG262196 LVZ262196:LXC262196 MFV262196:MGY262196 MPR262196:MQU262196 MZN262196:NAQ262196 NJJ262196:NKM262196 NTF262196:NUI262196 ODB262196:OEE262196 OMX262196:OOA262196 OWT262196:OXW262196 PGP262196:PHS262196 PQL262196:PRO262196 QAH262196:QBK262196 QKD262196:QLG262196 QTZ262196:QVC262196 RDV262196:REY262196 RNR262196:ROU262196 RXN262196:RYQ262196 SHJ262196:SIM262196 SRF262196:SSI262196 TBB262196:TCE262196 TKX262196:TMA262196 TUT262196:TVW262196 UEP262196:UFS262196 UOL262196:UPO262196 UYH262196:UZK262196 VID262196:VJG262196 VRZ262196:VTC262196 WBV262196:WCY262196 WLR262196:WMU262196 WVN262196:WWQ262196 D327732:AQ327732 JB327732:KE327732 SX327732:UA327732 ACT327732:ADW327732 AMP327732:ANS327732 AWL327732:AXO327732 BGH327732:BHK327732 BQD327732:BRG327732 BZZ327732:CBC327732 CJV327732:CKY327732 CTR327732:CUU327732 DDN327732:DEQ327732 DNJ327732:DOM327732 DXF327732:DYI327732 EHB327732:EIE327732 EQX327732:ESA327732 FAT327732:FBW327732 FKP327732:FLS327732 FUL327732:FVO327732 GEH327732:GFK327732 GOD327732:GPG327732 GXZ327732:GZC327732 HHV327732:HIY327732 HRR327732:HSU327732 IBN327732:ICQ327732 ILJ327732:IMM327732 IVF327732:IWI327732 JFB327732:JGE327732 JOX327732:JQA327732 JYT327732:JZW327732 KIP327732:KJS327732 KSL327732:KTO327732 LCH327732:LDK327732 LMD327732:LNG327732 LVZ327732:LXC327732 MFV327732:MGY327732 MPR327732:MQU327732 MZN327732:NAQ327732 NJJ327732:NKM327732 NTF327732:NUI327732 ODB327732:OEE327732 OMX327732:OOA327732 OWT327732:OXW327732 PGP327732:PHS327732 PQL327732:PRO327732 QAH327732:QBK327732 QKD327732:QLG327732 QTZ327732:QVC327732 RDV327732:REY327732 RNR327732:ROU327732 RXN327732:RYQ327732 SHJ327732:SIM327732 SRF327732:SSI327732 TBB327732:TCE327732 TKX327732:TMA327732 TUT327732:TVW327732 UEP327732:UFS327732 UOL327732:UPO327732 UYH327732:UZK327732 VID327732:VJG327732 VRZ327732:VTC327732 WBV327732:WCY327732 WLR327732:WMU327732 WVN327732:WWQ327732 D393268:AQ393268 JB393268:KE393268 SX393268:UA393268 ACT393268:ADW393268 AMP393268:ANS393268 AWL393268:AXO393268 BGH393268:BHK393268 BQD393268:BRG393268 BZZ393268:CBC393268 CJV393268:CKY393268 CTR393268:CUU393268 DDN393268:DEQ393268 DNJ393268:DOM393268 DXF393268:DYI393268 EHB393268:EIE393268 EQX393268:ESA393268 FAT393268:FBW393268 FKP393268:FLS393268 FUL393268:FVO393268 GEH393268:GFK393268 GOD393268:GPG393268 GXZ393268:GZC393268 HHV393268:HIY393268 HRR393268:HSU393268 IBN393268:ICQ393268 ILJ393268:IMM393268 IVF393268:IWI393268 JFB393268:JGE393268 JOX393268:JQA393268 JYT393268:JZW393268 KIP393268:KJS393268 KSL393268:KTO393268 LCH393268:LDK393268 LMD393268:LNG393268 LVZ393268:LXC393268 MFV393268:MGY393268 MPR393268:MQU393268 MZN393268:NAQ393268 NJJ393268:NKM393268 NTF393268:NUI393268 ODB393268:OEE393268 OMX393268:OOA393268 OWT393268:OXW393268 PGP393268:PHS393268 PQL393268:PRO393268 QAH393268:QBK393268 QKD393268:QLG393268 QTZ393268:QVC393268 RDV393268:REY393268 RNR393268:ROU393268 RXN393268:RYQ393268 SHJ393268:SIM393268 SRF393268:SSI393268 TBB393268:TCE393268 TKX393268:TMA393268 TUT393268:TVW393268 UEP393268:UFS393268 UOL393268:UPO393268 UYH393268:UZK393268 VID393268:VJG393268 VRZ393268:VTC393268 WBV393268:WCY393268 WLR393268:WMU393268 WVN393268:WWQ393268 D458804:AQ458804 JB458804:KE458804 SX458804:UA458804 ACT458804:ADW458804 AMP458804:ANS458804 AWL458804:AXO458804 BGH458804:BHK458804 BQD458804:BRG458804 BZZ458804:CBC458804 CJV458804:CKY458804 CTR458804:CUU458804 DDN458804:DEQ458804 DNJ458804:DOM458804 DXF458804:DYI458804 EHB458804:EIE458804 EQX458804:ESA458804 FAT458804:FBW458804 FKP458804:FLS458804 FUL458804:FVO458804 GEH458804:GFK458804 GOD458804:GPG458804 GXZ458804:GZC458804 HHV458804:HIY458804 HRR458804:HSU458804 IBN458804:ICQ458804 ILJ458804:IMM458804 IVF458804:IWI458804 JFB458804:JGE458804 JOX458804:JQA458804 JYT458804:JZW458804 KIP458804:KJS458804 KSL458804:KTO458804 LCH458804:LDK458804 LMD458804:LNG458804 LVZ458804:LXC458804 MFV458804:MGY458804 MPR458804:MQU458804 MZN458804:NAQ458804 NJJ458804:NKM458804 NTF458804:NUI458804 ODB458804:OEE458804 OMX458804:OOA458804 OWT458804:OXW458804 PGP458804:PHS458804 PQL458804:PRO458804 QAH458804:QBK458804 QKD458804:QLG458804 QTZ458804:QVC458804 RDV458804:REY458804 RNR458804:ROU458804 RXN458804:RYQ458804 SHJ458804:SIM458804 SRF458804:SSI458804 TBB458804:TCE458804 TKX458804:TMA458804 TUT458804:TVW458804 UEP458804:UFS458804 UOL458804:UPO458804 UYH458804:UZK458804 VID458804:VJG458804 VRZ458804:VTC458804 WBV458804:WCY458804 WLR458804:WMU458804 WVN458804:WWQ458804 D524340:AQ524340 JB524340:KE524340 SX524340:UA524340 ACT524340:ADW524340 AMP524340:ANS524340 AWL524340:AXO524340 BGH524340:BHK524340 BQD524340:BRG524340 BZZ524340:CBC524340 CJV524340:CKY524340 CTR524340:CUU524340 DDN524340:DEQ524340 DNJ524340:DOM524340 DXF524340:DYI524340 EHB524340:EIE524340 EQX524340:ESA524340 FAT524340:FBW524340 FKP524340:FLS524340 FUL524340:FVO524340 GEH524340:GFK524340 GOD524340:GPG524340 GXZ524340:GZC524340 HHV524340:HIY524340 HRR524340:HSU524340 IBN524340:ICQ524340 ILJ524340:IMM524340 IVF524340:IWI524340 JFB524340:JGE524340 JOX524340:JQA524340 JYT524340:JZW524340 KIP524340:KJS524340 KSL524340:KTO524340 LCH524340:LDK524340 LMD524340:LNG524340 LVZ524340:LXC524340 MFV524340:MGY524340 MPR524340:MQU524340 MZN524340:NAQ524340 NJJ524340:NKM524340 NTF524340:NUI524340 ODB524340:OEE524340 OMX524340:OOA524340 OWT524340:OXW524340 PGP524340:PHS524340 PQL524340:PRO524340 QAH524340:QBK524340 QKD524340:QLG524340 QTZ524340:QVC524340 RDV524340:REY524340 RNR524340:ROU524340 RXN524340:RYQ524340 SHJ524340:SIM524340 SRF524340:SSI524340 TBB524340:TCE524340 TKX524340:TMA524340 TUT524340:TVW524340 UEP524340:UFS524340 UOL524340:UPO524340 UYH524340:UZK524340 VID524340:VJG524340 VRZ524340:VTC524340 WBV524340:WCY524340 WLR524340:WMU524340 WVN524340:WWQ524340 D589876:AQ589876 JB589876:KE589876 SX589876:UA589876 ACT589876:ADW589876 AMP589876:ANS589876 AWL589876:AXO589876 BGH589876:BHK589876 BQD589876:BRG589876 BZZ589876:CBC589876 CJV589876:CKY589876 CTR589876:CUU589876 DDN589876:DEQ589876 DNJ589876:DOM589876 DXF589876:DYI589876 EHB589876:EIE589876 EQX589876:ESA589876 FAT589876:FBW589876 FKP589876:FLS589876 FUL589876:FVO589876 GEH589876:GFK589876 GOD589876:GPG589876 GXZ589876:GZC589876 HHV589876:HIY589876 HRR589876:HSU589876 IBN589876:ICQ589876 ILJ589876:IMM589876 IVF589876:IWI589876 JFB589876:JGE589876 JOX589876:JQA589876 JYT589876:JZW589876 KIP589876:KJS589876 KSL589876:KTO589876 LCH589876:LDK589876 LMD589876:LNG589876 LVZ589876:LXC589876 MFV589876:MGY589876 MPR589876:MQU589876 MZN589876:NAQ589876 NJJ589876:NKM589876 NTF589876:NUI589876 ODB589876:OEE589876 OMX589876:OOA589876 OWT589876:OXW589876 PGP589876:PHS589876 PQL589876:PRO589876 QAH589876:QBK589876 QKD589876:QLG589876 QTZ589876:QVC589876 RDV589876:REY589876 RNR589876:ROU589876 RXN589876:RYQ589876 SHJ589876:SIM589876 SRF589876:SSI589876 TBB589876:TCE589876 TKX589876:TMA589876 TUT589876:TVW589876 UEP589876:UFS589876 UOL589876:UPO589876 UYH589876:UZK589876 VID589876:VJG589876 VRZ589876:VTC589876 WBV589876:WCY589876 WLR589876:WMU589876 WVN589876:WWQ589876 D655412:AQ655412 JB655412:KE655412 SX655412:UA655412 ACT655412:ADW655412 AMP655412:ANS655412 AWL655412:AXO655412 BGH655412:BHK655412 BQD655412:BRG655412 BZZ655412:CBC655412 CJV655412:CKY655412 CTR655412:CUU655412 DDN655412:DEQ655412 DNJ655412:DOM655412 DXF655412:DYI655412 EHB655412:EIE655412 EQX655412:ESA655412 FAT655412:FBW655412 FKP655412:FLS655412 FUL655412:FVO655412 GEH655412:GFK655412 GOD655412:GPG655412 GXZ655412:GZC655412 HHV655412:HIY655412 HRR655412:HSU655412 IBN655412:ICQ655412 ILJ655412:IMM655412 IVF655412:IWI655412 JFB655412:JGE655412 JOX655412:JQA655412 JYT655412:JZW655412 KIP655412:KJS655412 KSL655412:KTO655412 LCH655412:LDK655412 LMD655412:LNG655412 LVZ655412:LXC655412 MFV655412:MGY655412 MPR655412:MQU655412 MZN655412:NAQ655412 NJJ655412:NKM655412 NTF655412:NUI655412 ODB655412:OEE655412 OMX655412:OOA655412 OWT655412:OXW655412 PGP655412:PHS655412 PQL655412:PRO655412 QAH655412:QBK655412 QKD655412:QLG655412 QTZ655412:QVC655412 RDV655412:REY655412 RNR655412:ROU655412 RXN655412:RYQ655412 SHJ655412:SIM655412 SRF655412:SSI655412 TBB655412:TCE655412 TKX655412:TMA655412 TUT655412:TVW655412 UEP655412:UFS655412 UOL655412:UPO655412 UYH655412:UZK655412 VID655412:VJG655412 VRZ655412:VTC655412 WBV655412:WCY655412 WLR655412:WMU655412 WVN655412:WWQ655412 D720948:AQ720948 JB720948:KE720948 SX720948:UA720948 ACT720948:ADW720948 AMP720948:ANS720948 AWL720948:AXO720948 BGH720948:BHK720948 BQD720948:BRG720948 BZZ720948:CBC720948 CJV720948:CKY720948 CTR720948:CUU720948 DDN720948:DEQ720948 DNJ720948:DOM720948 DXF720948:DYI720948 EHB720948:EIE720948 EQX720948:ESA720948 FAT720948:FBW720948 FKP720948:FLS720948 FUL720948:FVO720948 GEH720948:GFK720948 GOD720948:GPG720948 GXZ720948:GZC720948 HHV720948:HIY720948 HRR720948:HSU720948 IBN720948:ICQ720948 ILJ720948:IMM720948 IVF720948:IWI720948 JFB720948:JGE720948 JOX720948:JQA720948 JYT720948:JZW720948 KIP720948:KJS720948 KSL720948:KTO720948 LCH720948:LDK720948 LMD720948:LNG720948 LVZ720948:LXC720948 MFV720948:MGY720948 MPR720948:MQU720948 MZN720948:NAQ720948 NJJ720948:NKM720948 NTF720948:NUI720948 ODB720948:OEE720948 OMX720948:OOA720948 OWT720948:OXW720948 PGP720948:PHS720948 PQL720948:PRO720948 QAH720948:QBK720948 QKD720948:QLG720948 QTZ720948:QVC720948 RDV720948:REY720948 RNR720948:ROU720948 RXN720948:RYQ720948 SHJ720948:SIM720948 SRF720948:SSI720948 TBB720948:TCE720948 TKX720948:TMA720948 TUT720948:TVW720948 UEP720948:UFS720948 UOL720948:UPO720948 UYH720948:UZK720948 VID720948:VJG720948 VRZ720948:VTC720948 WBV720948:WCY720948 WLR720948:WMU720948 WVN720948:WWQ720948 D786484:AQ786484 JB786484:KE786484 SX786484:UA786484 ACT786484:ADW786484 AMP786484:ANS786484 AWL786484:AXO786484 BGH786484:BHK786484 BQD786484:BRG786484 BZZ786484:CBC786484 CJV786484:CKY786484 CTR786484:CUU786484 DDN786484:DEQ786484 DNJ786484:DOM786484 DXF786484:DYI786484 EHB786484:EIE786484 EQX786484:ESA786484 FAT786484:FBW786484 FKP786484:FLS786484 FUL786484:FVO786484 GEH786484:GFK786484 GOD786484:GPG786484 GXZ786484:GZC786484 HHV786484:HIY786484 HRR786484:HSU786484 IBN786484:ICQ786484 ILJ786484:IMM786484 IVF786484:IWI786484 JFB786484:JGE786484 JOX786484:JQA786484 JYT786484:JZW786484 KIP786484:KJS786484 KSL786484:KTO786484 LCH786484:LDK786484 LMD786484:LNG786484 LVZ786484:LXC786484 MFV786484:MGY786484 MPR786484:MQU786484 MZN786484:NAQ786484 NJJ786484:NKM786484 NTF786484:NUI786484 ODB786484:OEE786484 OMX786484:OOA786484 OWT786484:OXW786484 PGP786484:PHS786484 PQL786484:PRO786484 QAH786484:QBK786484 QKD786484:QLG786484 QTZ786484:QVC786484 RDV786484:REY786484 RNR786484:ROU786484 RXN786484:RYQ786484 SHJ786484:SIM786484 SRF786484:SSI786484 TBB786484:TCE786484 TKX786484:TMA786484 TUT786484:TVW786484 UEP786484:UFS786484 UOL786484:UPO786484 UYH786484:UZK786484 VID786484:VJG786484 VRZ786484:VTC786484 WBV786484:WCY786484 WLR786484:WMU786484 WVN786484:WWQ786484 D852020:AQ852020 JB852020:KE852020 SX852020:UA852020 ACT852020:ADW852020 AMP852020:ANS852020 AWL852020:AXO852020 BGH852020:BHK852020 BQD852020:BRG852020 BZZ852020:CBC852020 CJV852020:CKY852020 CTR852020:CUU852020 DDN852020:DEQ852020 DNJ852020:DOM852020 DXF852020:DYI852020 EHB852020:EIE852020 EQX852020:ESA852020 FAT852020:FBW852020 FKP852020:FLS852020 FUL852020:FVO852020 GEH852020:GFK852020 GOD852020:GPG852020 GXZ852020:GZC852020 HHV852020:HIY852020 HRR852020:HSU852020 IBN852020:ICQ852020 ILJ852020:IMM852020 IVF852020:IWI852020 JFB852020:JGE852020 JOX852020:JQA852020 JYT852020:JZW852020 KIP852020:KJS852020 KSL852020:KTO852020 LCH852020:LDK852020 LMD852020:LNG852020 LVZ852020:LXC852020 MFV852020:MGY852020 MPR852020:MQU852020 MZN852020:NAQ852020 NJJ852020:NKM852020 NTF852020:NUI852020 ODB852020:OEE852020 OMX852020:OOA852020 OWT852020:OXW852020 PGP852020:PHS852020 PQL852020:PRO852020 QAH852020:QBK852020 QKD852020:QLG852020 QTZ852020:QVC852020 RDV852020:REY852020 RNR852020:ROU852020 RXN852020:RYQ852020 SHJ852020:SIM852020 SRF852020:SSI852020 TBB852020:TCE852020 TKX852020:TMA852020 TUT852020:TVW852020 UEP852020:UFS852020 UOL852020:UPO852020 UYH852020:UZK852020 VID852020:VJG852020 VRZ852020:VTC852020 WBV852020:WCY852020 WLR852020:WMU852020 WVN852020:WWQ852020 D917556:AQ917556 JB917556:KE917556 SX917556:UA917556 ACT917556:ADW917556 AMP917556:ANS917556 AWL917556:AXO917556 BGH917556:BHK917556 BQD917556:BRG917556 BZZ917556:CBC917556 CJV917556:CKY917556 CTR917556:CUU917556 DDN917556:DEQ917556 DNJ917556:DOM917556 DXF917556:DYI917556 EHB917556:EIE917556 EQX917556:ESA917556 FAT917556:FBW917556 FKP917556:FLS917556 FUL917556:FVO917556 GEH917556:GFK917556 GOD917556:GPG917556 GXZ917556:GZC917556 HHV917556:HIY917556 HRR917556:HSU917556 IBN917556:ICQ917556 ILJ917556:IMM917556 IVF917556:IWI917556 JFB917556:JGE917556 JOX917556:JQA917556 JYT917556:JZW917556 KIP917556:KJS917556 KSL917556:KTO917556 LCH917556:LDK917556 LMD917556:LNG917556 LVZ917556:LXC917556 MFV917556:MGY917556 MPR917556:MQU917556 MZN917556:NAQ917556 NJJ917556:NKM917556 NTF917556:NUI917556 ODB917556:OEE917556 OMX917556:OOA917556 OWT917556:OXW917556 PGP917556:PHS917556 PQL917556:PRO917556 QAH917556:QBK917556 QKD917556:QLG917556 QTZ917556:QVC917556 RDV917556:REY917556 RNR917556:ROU917556 RXN917556:RYQ917556 SHJ917556:SIM917556 SRF917556:SSI917556 TBB917556:TCE917556 TKX917556:TMA917556 TUT917556:TVW917556 UEP917556:UFS917556 UOL917556:UPO917556 UYH917556:UZK917556 VID917556:VJG917556 VRZ917556:VTC917556 WBV917556:WCY917556 WLR917556:WMU917556 WVN917556:WWQ917556 D983092:AQ983092 JB983092:KE983092 SX983092:UA983092 ACT983092:ADW983092 AMP983092:ANS983092 AWL983092:AXO983092 BGH983092:BHK983092 BQD983092:BRG983092 BZZ983092:CBC983092 CJV983092:CKY983092 CTR983092:CUU983092 DDN983092:DEQ983092 DNJ983092:DOM983092 DXF983092:DYI983092 EHB983092:EIE983092 EQX983092:ESA983092 FAT983092:FBW983092 FKP983092:FLS983092 FUL983092:FVO983092 GEH983092:GFK983092 GOD983092:GPG983092 GXZ983092:GZC983092 HHV983092:HIY983092 HRR983092:HSU983092 IBN983092:ICQ983092 ILJ983092:IMM983092 IVF983092:IWI983092 JFB983092:JGE983092 JOX983092:JQA983092 JYT983092:JZW983092 KIP983092:KJS983092 KSL983092:KTO983092 LCH983092:LDK983092 LMD983092:LNG983092 LVZ983092:LXC983092 MFV983092:MGY983092 MPR983092:MQU983092 MZN983092:NAQ983092 NJJ983092:NKM983092 NTF983092:NUI983092 ODB983092:OEE983092 OMX983092:OOA983092 OWT983092:OXW983092 PGP983092:PHS983092 PQL983092:PRO983092 QAH983092:QBK983092 QKD983092:QLG983092 QTZ983092:QVC983092 RDV983092:REY983092 RNR983092:ROU983092 RXN983092:RYQ983092 SHJ983092:SIM983092 SRF983092:SSI983092 TBB983092:TCE983092 TKX983092:TMA983092 TUT983092:TVW983092 UEP983092:UFS983092 UOL983092:UPO983092 UYH983092:UZK983092 VID983092:VJG983092 VRZ983092:VTC983092 WBV983092:WCY983092 WLR983092:WMU983092 WVN983092:WWQ983092 D65626:AQ65629 JB65626:KE65629 SX65626:UA65629 ACT65626:ADW65629 AMP65626:ANS65629 AWL65626:AXO65629 BGH65626:BHK65629 BQD65626:BRG65629 BZZ65626:CBC65629 CJV65626:CKY65629 CTR65626:CUU65629 DDN65626:DEQ65629 DNJ65626:DOM65629 DXF65626:DYI65629 EHB65626:EIE65629 EQX65626:ESA65629 FAT65626:FBW65629 FKP65626:FLS65629 FUL65626:FVO65629 GEH65626:GFK65629 GOD65626:GPG65629 GXZ65626:GZC65629 HHV65626:HIY65629 HRR65626:HSU65629 IBN65626:ICQ65629 ILJ65626:IMM65629 IVF65626:IWI65629 JFB65626:JGE65629 JOX65626:JQA65629 JYT65626:JZW65629 KIP65626:KJS65629 KSL65626:KTO65629 LCH65626:LDK65629 LMD65626:LNG65629 LVZ65626:LXC65629 MFV65626:MGY65629 MPR65626:MQU65629 MZN65626:NAQ65629 NJJ65626:NKM65629 NTF65626:NUI65629 ODB65626:OEE65629 OMX65626:OOA65629 OWT65626:OXW65629 PGP65626:PHS65629 PQL65626:PRO65629 QAH65626:QBK65629 QKD65626:QLG65629 QTZ65626:QVC65629 RDV65626:REY65629 RNR65626:ROU65629 RXN65626:RYQ65629 SHJ65626:SIM65629 SRF65626:SSI65629 TBB65626:TCE65629 TKX65626:TMA65629 TUT65626:TVW65629 UEP65626:UFS65629 UOL65626:UPO65629 UYH65626:UZK65629 VID65626:VJG65629 VRZ65626:VTC65629 WBV65626:WCY65629 WLR65626:WMU65629 WVN65626:WWQ65629 D131162:AQ131165 JB131162:KE131165 SX131162:UA131165 ACT131162:ADW131165 AMP131162:ANS131165 AWL131162:AXO131165 BGH131162:BHK131165 BQD131162:BRG131165 BZZ131162:CBC131165 CJV131162:CKY131165 CTR131162:CUU131165 DDN131162:DEQ131165 DNJ131162:DOM131165 DXF131162:DYI131165 EHB131162:EIE131165 EQX131162:ESA131165 FAT131162:FBW131165 FKP131162:FLS131165 FUL131162:FVO131165 GEH131162:GFK131165 GOD131162:GPG131165 GXZ131162:GZC131165 HHV131162:HIY131165 HRR131162:HSU131165 IBN131162:ICQ131165 ILJ131162:IMM131165 IVF131162:IWI131165 JFB131162:JGE131165 JOX131162:JQA131165 JYT131162:JZW131165 KIP131162:KJS131165 KSL131162:KTO131165 LCH131162:LDK131165 LMD131162:LNG131165 LVZ131162:LXC131165 MFV131162:MGY131165 MPR131162:MQU131165 MZN131162:NAQ131165 NJJ131162:NKM131165 NTF131162:NUI131165 ODB131162:OEE131165 OMX131162:OOA131165 OWT131162:OXW131165 PGP131162:PHS131165 PQL131162:PRO131165 QAH131162:QBK131165 QKD131162:QLG131165 QTZ131162:QVC131165 RDV131162:REY131165 RNR131162:ROU131165 RXN131162:RYQ131165 SHJ131162:SIM131165 SRF131162:SSI131165 TBB131162:TCE131165 TKX131162:TMA131165 TUT131162:TVW131165 UEP131162:UFS131165 UOL131162:UPO131165 UYH131162:UZK131165 VID131162:VJG131165 VRZ131162:VTC131165 WBV131162:WCY131165 WLR131162:WMU131165 WVN131162:WWQ131165 D196698:AQ196701 JB196698:KE196701 SX196698:UA196701 ACT196698:ADW196701 AMP196698:ANS196701 AWL196698:AXO196701 BGH196698:BHK196701 BQD196698:BRG196701 BZZ196698:CBC196701 CJV196698:CKY196701 CTR196698:CUU196701 DDN196698:DEQ196701 DNJ196698:DOM196701 DXF196698:DYI196701 EHB196698:EIE196701 EQX196698:ESA196701 FAT196698:FBW196701 FKP196698:FLS196701 FUL196698:FVO196701 GEH196698:GFK196701 GOD196698:GPG196701 GXZ196698:GZC196701 HHV196698:HIY196701 HRR196698:HSU196701 IBN196698:ICQ196701 ILJ196698:IMM196701 IVF196698:IWI196701 JFB196698:JGE196701 JOX196698:JQA196701 JYT196698:JZW196701 KIP196698:KJS196701 KSL196698:KTO196701 LCH196698:LDK196701 LMD196698:LNG196701 LVZ196698:LXC196701 MFV196698:MGY196701 MPR196698:MQU196701 MZN196698:NAQ196701 NJJ196698:NKM196701 NTF196698:NUI196701 ODB196698:OEE196701 OMX196698:OOA196701 OWT196698:OXW196701 PGP196698:PHS196701 PQL196698:PRO196701 QAH196698:QBK196701 QKD196698:QLG196701 QTZ196698:QVC196701 RDV196698:REY196701 RNR196698:ROU196701 RXN196698:RYQ196701 SHJ196698:SIM196701 SRF196698:SSI196701 TBB196698:TCE196701 TKX196698:TMA196701 TUT196698:TVW196701 UEP196698:UFS196701 UOL196698:UPO196701 UYH196698:UZK196701 VID196698:VJG196701 VRZ196698:VTC196701 WBV196698:WCY196701 WLR196698:WMU196701 WVN196698:WWQ196701 D262234:AQ262237 JB262234:KE262237 SX262234:UA262237 ACT262234:ADW262237 AMP262234:ANS262237 AWL262234:AXO262237 BGH262234:BHK262237 BQD262234:BRG262237 BZZ262234:CBC262237 CJV262234:CKY262237 CTR262234:CUU262237 DDN262234:DEQ262237 DNJ262234:DOM262237 DXF262234:DYI262237 EHB262234:EIE262237 EQX262234:ESA262237 FAT262234:FBW262237 FKP262234:FLS262237 FUL262234:FVO262237 GEH262234:GFK262237 GOD262234:GPG262237 GXZ262234:GZC262237 HHV262234:HIY262237 HRR262234:HSU262237 IBN262234:ICQ262237 ILJ262234:IMM262237 IVF262234:IWI262237 JFB262234:JGE262237 JOX262234:JQA262237 JYT262234:JZW262237 KIP262234:KJS262237 KSL262234:KTO262237 LCH262234:LDK262237 LMD262234:LNG262237 LVZ262234:LXC262237 MFV262234:MGY262237 MPR262234:MQU262237 MZN262234:NAQ262237 NJJ262234:NKM262237 NTF262234:NUI262237 ODB262234:OEE262237 OMX262234:OOA262237 OWT262234:OXW262237 PGP262234:PHS262237 PQL262234:PRO262237 QAH262234:QBK262237 QKD262234:QLG262237 QTZ262234:QVC262237 RDV262234:REY262237 RNR262234:ROU262237 RXN262234:RYQ262237 SHJ262234:SIM262237 SRF262234:SSI262237 TBB262234:TCE262237 TKX262234:TMA262237 TUT262234:TVW262237 UEP262234:UFS262237 UOL262234:UPO262237 UYH262234:UZK262237 VID262234:VJG262237 VRZ262234:VTC262237 WBV262234:WCY262237 WLR262234:WMU262237 WVN262234:WWQ262237 D327770:AQ327773 JB327770:KE327773 SX327770:UA327773 ACT327770:ADW327773 AMP327770:ANS327773 AWL327770:AXO327773 BGH327770:BHK327773 BQD327770:BRG327773 BZZ327770:CBC327773 CJV327770:CKY327773 CTR327770:CUU327773 DDN327770:DEQ327773 DNJ327770:DOM327773 DXF327770:DYI327773 EHB327770:EIE327773 EQX327770:ESA327773 FAT327770:FBW327773 FKP327770:FLS327773 FUL327770:FVO327773 GEH327770:GFK327773 GOD327770:GPG327773 GXZ327770:GZC327773 HHV327770:HIY327773 HRR327770:HSU327773 IBN327770:ICQ327773 ILJ327770:IMM327773 IVF327770:IWI327773 JFB327770:JGE327773 JOX327770:JQA327773 JYT327770:JZW327773 KIP327770:KJS327773 KSL327770:KTO327773 LCH327770:LDK327773 LMD327770:LNG327773 LVZ327770:LXC327773 MFV327770:MGY327773 MPR327770:MQU327773 MZN327770:NAQ327773 NJJ327770:NKM327773 NTF327770:NUI327773 ODB327770:OEE327773 OMX327770:OOA327773 OWT327770:OXW327773 PGP327770:PHS327773 PQL327770:PRO327773 QAH327770:QBK327773 QKD327770:QLG327773 QTZ327770:QVC327773 RDV327770:REY327773 RNR327770:ROU327773 RXN327770:RYQ327773 SHJ327770:SIM327773 SRF327770:SSI327773 TBB327770:TCE327773 TKX327770:TMA327773 TUT327770:TVW327773 UEP327770:UFS327773 UOL327770:UPO327773 UYH327770:UZK327773 VID327770:VJG327773 VRZ327770:VTC327773 WBV327770:WCY327773 WLR327770:WMU327773 WVN327770:WWQ327773 D393306:AQ393309 JB393306:KE393309 SX393306:UA393309 ACT393306:ADW393309 AMP393306:ANS393309 AWL393306:AXO393309 BGH393306:BHK393309 BQD393306:BRG393309 BZZ393306:CBC393309 CJV393306:CKY393309 CTR393306:CUU393309 DDN393306:DEQ393309 DNJ393306:DOM393309 DXF393306:DYI393309 EHB393306:EIE393309 EQX393306:ESA393309 FAT393306:FBW393309 FKP393306:FLS393309 FUL393306:FVO393309 GEH393306:GFK393309 GOD393306:GPG393309 GXZ393306:GZC393309 HHV393306:HIY393309 HRR393306:HSU393309 IBN393306:ICQ393309 ILJ393306:IMM393309 IVF393306:IWI393309 JFB393306:JGE393309 JOX393306:JQA393309 JYT393306:JZW393309 KIP393306:KJS393309 KSL393306:KTO393309 LCH393306:LDK393309 LMD393306:LNG393309 LVZ393306:LXC393309 MFV393306:MGY393309 MPR393306:MQU393309 MZN393306:NAQ393309 NJJ393306:NKM393309 NTF393306:NUI393309 ODB393306:OEE393309 OMX393306:OOA393309 OWT393306:OXW393309 PGP393306:PHS393309 PQL393306:PRO393309 QAH393306:QBK393309 QKD393306:QLG393309 QTZ393306:QVC393309 RDV393306:REY393309 RNR393306:ROU393309 RXN393306:RYQ393309 SHJ393306:SIM393309 SRF393306:SSI393309 TBB393306:TCE393309 TKX393306:TMA393309 TUT393306:TVW393309 UEP393306:UFS393309 UOL393306:UPO393309 UYH393306:UZK393309 VID393306:VJG393309 VRZ393306:VTC393309 WBV393306:WCY393309 WLR393306:WMU393309 WVN393306:WWQ393309 D458842:AQ458845 JB458842:KE458845 SX458842:UA458845 ACT458842:ADW458845 AMP458842:ANS458845 AWL458842:AXO458845 BGH458842:BHK458845 BQD458842:BRG458845 BZZ458842:CBC458845 CJV458842:CKY458845 CTR458842:CUU458845 DDN458842:DEQ458845 DNJ458842:DOM458845 DXF458842:DYI458845 EHB458842:EIE458845 EQX458842:ESA458845 FAT458842:FBW458845 FKP458842:FLS458845 FUL458842:FVO458845 GEH458842:GFK458845 GOD458842:GPG458845 GXZ458842:GZC458845 HHV458842:HIY458845 HRR458842:HSU458845 IBN458842:ICQ458845 ILJ458842:IMM458845 IVF458842:IWI458845 JFB458842:JGE458845 JOX458842:JQA458845 JYT458842:JZW458845 KIP458842:KJS458845 KSL458842:KTO458845 LCH458842:LDK458845 LMD458842:LNG458845 LVZ458842:LXC458845 MFV458842:MGY458845 MPR458842:MQU458845 MZN458842:NAQ458845 NJJ458842:NKM458845 NTF458842:NUI458845 ODB458842:OEE458845 OMX458842:OOA458845 OWT458842:OXW458845 PGP458842:PHS458845 PQL458842:PRO458845 QAH458842:QBK458845 QKD458842:QLG458845 QTZ458842:QVC458845 RDV458842:REY458845 RNR458842:ROU458845 RXN458842:RYQ458845 SHJ458842:SIM458845 SRF458842:SSI458845 TBB458842:TCE458845 TKX458842:TMA458845 TUT458842:TVW458845 UEP458842:UFS458845 UOL458842:UPO458845 UYH458842:UZK458845 VID458842:VJG458845 VRZ458842:VTC458845 WBV458842:WCY458845 WLR458842:WMU458845 WVN458842:WWQ458845 D524378:AQ524381 JB524378:KE524381 SX524378:UA524381 ACT524378:ADW524381 AMP524378:ANS524381 AWL524378:AXO524381 BGH524378:BHK524381 BQD524378:BRG524381 BZZ524378:CBC524381 CJV524378:CKY524381 CTR524378:CUU524381 DDN524378:DEQ524381 DNJ524378:DOM524381 DXF524378:DYI524381 EHB524378:EIE524381 EQX524378:ESA524381 FAT524378:FBW524381 FKP524378:FLS524381 FUL524378:FVO524381 GEH524378:GFK524381 GOD524378:GPG524381 GXZ524378:GZC524381 HHV524378:HIY524381 HRR524378:HSU524381 IBN524378:ICQ524381 ILJ524378:IMM524381 IVF524378:IWI524381 JFB524378:JGE524381 JOX524378:JQA524381 JYT524378:JZW524381 KIP524378:KJS524381 KSL524378:KTO524381 LCH524378:LDK524381 LMD524378:LNG524381 LVZ524378:LXC524381 MFV524378:MGY524381 MPR524378:MQU524381 MZN524378:NAQ524381 NJJ524378:NKM524381 NTF524378:NUI524381 ODB524378:OEE524381 OMX524378:OOA524381 OWT524378:OXW524381 PGP524378:PHS524381 PQL524378:PRO524381 QAH524378:QBK524381 QKD524378:QLG524381 QTZ524378:QVC524381 RDV524378:REY524381 RNR524378:ROU524381 RXN524378:RYQ524381 SHJ524378:SIM524381 SRF524378:SSI524381 TBB524378:TCE524381 TKX524378:TMA524381 TUT524378:TVW524381 UEP524378:UFS524381 UOL524378:UPO524381 UYH524378:UZK524381 VID524378:VJG524381 VRZ524378:VTC524381 WBV524378:WCY524381 WLR524378:WMU524381 WVN524378:WWQ524381 D589914:AQ589917 JB589914:KE589917 SX589914:UA589917 ACT589914:ADW589917 AMP589914:ANS589917 AWL589914:AXO589917 BGH589914:BHK589917 BQD589914:BRG589917 BZZ589914:CBC589917 CJV589914:CKY589917 CTR589914:CUU589917 DDN589914:DEQ589917 DNJ589914:DOM589917 DXF589914:DYI589917 EHB589914:EIE589917 EQX589914:ESA589917 FAT589914:FBW589917 FKP589914:FLS589917 FUL589914:FVO589917 GEH589914:GFK589917 GOD589914:GPG589917 GXZ589914:GZC589917 HHV589914:HIY589917 HRR589914:HSU589917 IBN589914:ICQ589917 ILJ589914:IMM589917 IVF589914:IWI589917 JFB589914:JGE589917 JOX589914:JQA589917 JYT589914:JZW589917 KIP589914:KJS589917 KSL589914:KTO589917 LCH589914:LDK589917 LMD589914:LNG589917 LVZ589914:LXC589917 MFV589914:MGY589917 MPR589914:MQU589917 MZN589914:NAQ589917 NJJ589914:NKM589917 NTF589914:NUI589917 ODB589914:OEE589917 OMX589914:OOA589917 OWT589914:OXW589917 PGP589914:PHS589917 PQL589914:PRO589917 QAH589914:QBK589917 QKD589914:QLG589917 QTZ589914:QVC589917 RDV589914:REY589917 RNR589914:ROU589917 RXN589914:RYQ589917 SHJ589914:SIM589917 SRF589914:SSI589917 TBB589914:TCE589917 TKX589914:TMA589917 TUT589914:TVW589917 UEP589914:UFS589917 UOL589914:UPO589917 UYH589914:UZK589917 VID589914:VJG589917 VRZ589914:VTC589917 WBV589914:WCY589917 WLR589914:WMU589917 WVN589914:WWQ589917 D655450:AQ655453 JB655450:KE655453 SX655450:UA655453 ACT655450:ADW655453 AMP655450:ANS655453 AWL655450:AXO655453 BGH655450:BHK655453 BQD655450:BRG655453 BZZ655450:CBC655453 CJV655450:CKY655453 CTR655450:CUU655453 DDN655450:DEQ655453 DNJ655450:DOM655453 DXF655450:DYI655453 EHB655450:EIE655453 EQX655450:ESA655453 FAT655450:FBW655453 FKP655450:FLS655453 FUL655450:FVO655453 GEH655450:GFK655453 GOD655450:GPG655453 GXZ655450:GZC655453 HHV655450:HIY655453 HRR655450:HSU655453 IBN655450:ICQ655453 ILJ655450:IMM655453 IVF655450:IWI655453 JFB655450:JGE655453 JOX655450:JQA655453 JYT655450:JZW655453 KIP655450:KJS655453 KSL655450:KTO655453 LCH655450:LDK655453 LMD655450:LNG655453 LVZ655450:LXC655453 MFV655450:MGY655453 MPR655450:MQU655453 MZN655450:NAQ655453 NJJ655450:NKM655453 NTF655450:NUI655453 ODB655450:OEE655453 OMX655450:OOA655453 OWT655450:OXW655453 PGP655450:PHS655453 PQL655450:PRO655453 QAH655450:QBK655453 QKD655450:QLG655453 QTZ655450:QVC655453 RDV655450:REY655453 RNR655450:ROU655453 RXN655450:RYQ655453 SHJ655450:SIM655453 SRF655450:SSI655453 TBB655450:TCE655453 TKX655450:TMA655453 TUT655450:TVW655453 UEP655450:UFS655453 UOL655450:UPO655453 UYH655450:UZK655453 VID655450:VJG655453 VRZ655450:VTC655453 WBV655450:WCY655453 WLR655450:WMU655453 WVN655450:WWQ655453 D720986:AQ720989 JB720986:KE720989 SX720986:UA720989 ACT720986:ADW720989 AMP720986:ANS720989 AWL720986:AXO720989 BGH720986:BHK720989 BQD720986:BRG720989 BZZ720986:CBC720989 CJV720986:CKY720989 CTR720986:CUU720989 DDN720986:DEQ720989 DNJ720986:DOM720989 DXF720986:DYI720989 EHB720986:EIE720989 EQX720986:ESA720989 FAT720986:FBW720989 FKP720986:FLS720989 FUL720986:FVO720989 GEH720986:GFK720989 GOD720986:GPG720989 GXZ720986:GZC720989 HHV720986:HIY720989 HRR720986:HSU720989 IBN720986:ICQ720989 ILJ720986:IMM720989 IVF720986:IWI720989 JFB720986:JGE720989 JOX720986:JQA720989 JYT720986:JZW720989 KIP720986:KJS720989 KSL720986:KTO720989 LCH720986:LDK720989 LMD720986:LNG720989 LVZ720986:LXC720989 MFV720986:MGY720989 MPR720986:MQU720989 MZN720986:NAQ720989 NJJ720986:NKM720989 NTF720986:NUI720989 ODB720986:OEE720989 OMX720986:OOA720989 OWT720986:OXW720989 PGP720986:PHS720989 PQL720986:PRO720989 QAH720986:QBK720989 QKD720986:QLG720989 QTZ720986:QVC720989 RDV720986:REY720989 RNR720986:ROU720989 RXN720986:RYQ720989 SHJ720986:SIM720989 SRF720986:SSI720989 TBB720986:TCE720989 TKX720986:TMA720989 TUT720986:TVW720989 UEP720986:UFS720989 UOL720986:UPO720989 UYH720986:UZK720989 VID720986:VJG720989 VRZ720986:VTC720989 WBV720986:WCY720989 WLR720986:WMU720989 WVN720986:WWQ720989 D786522:AQ786525 JB786522:KE786525 SX786522:UA786525 ACT786522:ADW786525 AMP786522:ANS786525 AWL786522:AXO786525 BGH786522:BHK786525 BQD786522:BRG786525 BZZ786522:CBC786525 CJV786522:CKY786525 CTR786522:CUU786525 DDN786522:DEQ786525 DNJ786522:DOM786525 DXF786522:DYI786525 EHB786522:EIE786525 EQX786522:ESA786525 FAT786522:FBW786525 FKP786522:FLS786525 FUL786522:FVO786525 GEH786522:GFK786525 GOD786522:GPG786525 GXZ786522:GZC786525 HHV786522:HIY786525 HRR786522:HSU786525 IBN786522:ICQ786525 ILJ786522:IMM786525 IVF786522:IWI786525 JFB786522:JGE786525 JOX786522:JQA786525 JYT786522:JZW786525 KIP786522:KJS786525 KSL786522:KTO786525 LCH786522:LDK786525 LMD786522:LNG786525 LVZ786522:LXC786525 MFV786522:MGY786525 MPR786522:MQU786525 MZN786522:NAQ786525 NJJ786522:NKM786525 NTF786522:NUI786525 ODB786522:OEE786525 OMX786522:OOA786525 OWT786522:OXW786525 PGP786522:PHS786525 PQL786522:PRO786525 QAH786522:QBK786525 QKD786522:QLG786525 QTZ786522:QVC786525 RDV786522:REY786525 RNR786522:ROU786525 RXN786522:RYQ786525 SHJ786522:SIM786525 SRF786522:SSI786525 TBB786522:TCE786525 TKX786522:TMA786525 TUT786522:TVW786525 UEP786522:UFS786525 UOL786522:UPO786525 UYH786522:UZK786525 VID786522:VJG786525 VRZ786522:VTC786525 WBV786522:WCY786525 WLR786522:WMU786525 WVN786522:WWQ786525 D852058:AQ852061 JB852058:KE852061 SX852058:UA852061 ACT852058:ADW852061 AMP852058:ANS852061 AWL852058:AXO852061 BGH852058:BHK852061 BQD852058:BRG852061 BZZ852058:CBC852061 CJV852058:CKY852061 CTR852058:CUU852061 DDN852058:DEQ852061 DNJ852058:DOM852061 DXF852058:DYI852061 EHB852058:EIE852061 EQX852058:ESA852061 FAT852058:FBW852061 FKP852058:FLS852061 FUL852058:FVO852061 GEH852058:GFK852061 GOD852058:GPG852061 GXZ852058:GZC852061 HHV852058:HIY852061 HRR852058:HSU852061 IBN852058:ICQ852061 ILJ852058:IMM852061 IVF852058:IWI852061 JFB852058:JGE852061 JOX852058:JQA852061 JYT852058:JZW852061 KIP852058:KJS852061 KSL852058:KTO852061 LCH852058:LDK852061 LMD852058:LNG852061 LVZ852058:LXC852061 MFV852058:MGY852061 MPR852058:MQU852061 MZN852058:NAQ852061 NJJ852058:NKM852061 NTF852058:NUI852061 ODB852058:OEE852061 OMX852058:OOA852061 OWT852058:OXW852061 PGP852058:PHS852061 PQL852058:PRO852061 QAH852058:QBK852061 QKD852058:QLG852061 QTZ852058:QVC852061 RDV852058:REY852061 RNR852058:ROU852061 RXN852058:RYQ852061 SHJ852058:SIM852061 SRF852058:SSI852061 TBB852058:TCE852061 TKX852058:TMA852061 TUT852058:TVW852061 UEP852058:UFS852061 UOL852058:UPO852061 UYH852058:UZK852061 VID852058:VJG852061 VRZ852058:VTC852061 WBV852058:WCY852061 WLR852058:WMU852061 WVN852058:WWQ852061 D917594:AQ917597 JB917594:KE917597 SX917594:UA917597 ACT917594:ADW917597 AMP917594:ANS917597 AWL917594:AXO917597 BGH917594:BHK917597 BQD917594:BRG917597 BZZ917594:CBC917597 CJV917594:CKY917597 CTR917594:CUU917597 DDN917594:DEQ917597 DNJ917594:DOM917597 DXF917594:DYI917597 EHB917594:EIE917597 EQX917594:ESA917597 FAT917594:FBW917597 FKP917594:FLS917597 FUL917594:FVO917597 GEH917594:GFK917597 GOD917594:GPG917597 GXZ917594:GZC917597 HHV917594:HIY917597 HRR917594:HSU917597 IBN917594:ICQ917597 ILJ917594:IMM917597 IVF917594:IWI917597 JFB917594:JGE917597 JOX917594:JQA917597 JYT917594:JZW917597 KIP917594:KJS917597 KSL917594:KTO917597 LCH917594:LDK917597 LMD917594:LNG917597 LVZ917594:LXC917597 MFV917594:MGY917597 MPR917594:MQU917597 MZN917594:NAQ917597 NJJ917594:NKM917597 NTF917594:NUI917597 ODB917594:OEE917597 OMX917594:OOA917597 OWT917594:OXW917597 PGP917594:PHS917597 PQL917594:PRO917597 QAH917594:QBK917597 QKD917594:QLG917597 QTZ917594:QVC917597 RDV917594:REY917597 RNR917594:ROU917597 RXN917594:RYQ917597 SHJ917594:SIM917597 SRF917594:SSI917597 TBB917594:TCE917597 TKX917594:TMA917597 TUT917594:TVW917597 UEP917594:UFS917597 UOL917594:UPO917597 UYH917594:UZK917597 VID917594:VJG917597 VRZ917594:VTC917597 WBV917594:WCY917597 WLR917594:WMU917597 WVN917594:WWQ917597 D983130:AQ983133 JB983130:KE983133 SX983130:UA983133 ACT983130:ADW983133 AMP983130:ANS983133 AWL983130:AXO983133 BGH983130:BHK983133 BQD983130:BRG983133 BZZ983130:CBC983133 CJV983130:CKY983133 CTR983130:CUU983133 DDN983130:DEQ983133 DNJ983130:DOM983133 DXF983130:DYI983133 EHB983130:EIE983133 EQX983130:ESA983133 FAT983130:FBW983133 FKP983130:FLS983133 FUL983130:FVO983133 GEH983130:GFK983133 GOD983130:GPG983133 GXZ983130:GZC983133 HHV983130:HIY983133 HRR983130:HSU983133 IBN983130:ICQ983133 ILJ983130:IMM983133 IVF983130:IWI983133 JFB983130:JGE983133 JOX983130:JQA983133 JYT983130:JZW983133 KIP983130:KJS983133 KSL983130:KTO983133 LCH983130:LDK983133 LMD983130:LNG983133 LVZ983130:LXC983133 MFV983130:MGY983133 MPR983130:MQU983133 MZN983130:NAQ983133 NJJ983130:NKM983133 NTF983130:NUI983133 ODB983130:OEE983133 OMX983130:OOA983133 OWT983130:OXW983133 PGP983130:PHS983133 PQL983130:PRO983133 QAH983130:QBK983133 QKD983130:QLG983133 QTZ983130:QVC983133 RDV983130:REY983133 RNR983130:ROU983133 RXN983130:RYQ983133 SHJ983130:SIM983133 SRF983130:SSI983133 TBB983130:TCE983133 TKX983130:TMA983133 TUT983130:TVW983133 UEP983130:UFS983133 UOL983130:UPO983133 UYH983130:UZK983133 VID983130:VJG983133 VRZ983130:VTC983133 WBV983130:WCY983133 WLR983130:WMU983133 WVN983130:WWQ983133 RDV134:REY134 WBV134:WCY134 RXN134:RYQ134 TBB134:TCE134 SHJ134:SIM134 SRF134:SSI134 QKD134:QLG134 WLR134:WMU134 JB138:KE139 SX138:UA139 ACT138:ADW139 AMP138:ANS139 AWL138:AXO139 BGH138:BHK139 BQD138:BRG139 BZZ138:CBC139 CJV138:CKY139 CTR138:CUU139 DDN138:DEQ139 DNJ138:DOM139 DXF138:DYI139 EHB138:EIE139 EQX138:ESA139 FAT138:FBW139 FKP138:FLS139 FUL138:FVO139 GEH138:GFK139 GOD138:GPG139 GXZ138:GZC139 HHV138:HIY139 HRR138:HSU139 IBN138:ICQ139 ILJ138:IMM139 IVF138:IWI139 JFB138:JGE139 JOX138:JQA139 JYT138:JZW139 KIP138:KJS139 KSL138:KTO139 LCH138:LDK139 LMD138:LNG139 LVZ138:LXC139 MFV138:MGY139 MPR138:MQU139 MZN138:NAQ139 NJJ138:NKM139 NTF138:NUI139 ODB138:OEE139 OMX138:OOA139 OWT138:OXW139 PGP138:PHS139 PQL138:PRO139 QAH138:QBK139 QKD138:QLG139 QTZ138:QVC139 RDV138:REY139 RNR138:ROU139 RXN138:RYQ139 SHJ138:SIM139 SRF138:SSI139 TBB138:TCE139 TKX138:TMA139 TUT138:TVW139 UEP138:UFS139 UOL138:UPO139 UYH138:UZK139 VID138:VJG139 VRZ138:VTC139 WBV138:WCY139 WLR138:WMU139 WVN138:WWQ139 TUT134:TVW134 JB134:KE134 SX134:UA134 ACT134:ADW134 AMP134:ANS134 AWL134:AXO134 BGH134:BHK134 BQD134:BRG134 BZZ134:CBC134 CJV134:CKY134 CTR134:CUU134 DDN134:DEQ134 DNJ134:DOM134 DXF134:DYI134 EHB134:EIE134 EQX134:ESA134 FAT134:FBW134 FKP134:FLS134 FUL134:FVO134 GEH134:GFK134 GOD134:GPG134 GXZ134:GZC134 HHV134:HIY134 HRR134:HSU134 IBN134:ICQ134 ILJ134:IMM134 IVF134:IWI134 JFB134:JGE134 JOX134:JQA134 JYT134:JZW134 KIP134:KJS134 KSL134:KTO134 LCH134:LDK134 LMD134:LNG134 LVZ134:LXC134 MFV134:MGY134 MPR134:MQU134 MZN134:NAQ134 NJJ134:NKM134 NTF134:NUI134 ODB134:OEE134 OMX134:OOA134 OWT134:OXW134 PGP134:PHS134 PQL134:PRO134 QAH134:QBK134 WVN145:WWQ145 WLR145:WMU145 WBV145:WCY145 VRZ145:VTC145 VID145:VJG145 UYH145:UZK145 UOL145:UPO145 UEP145:UFS145 TUT145:TVW145 TKX145:TMA145 TBB145:TCE145 SRF145:SSI145 SHJ145:SIM145 RXN145:RYQ145 RNR145:ROU145 RDV145:REY145 QTZ145:QVC145 QKD145:QLG145 QAH145:QBK145 PQL145:PRO145 PGP145:PHS145 OWT145:OXW145 OMX145:OOA145 ODB145:OEE145 NTF145:NUI145 NJJ145:NKM145 MZN145:NAQ145 MPR145:MQU145 MFV145:MGY145 LVZ145:LXC145 LMD145:LNG145 LCH145:LDK145 KSL145:KTO145 KIP145:KJS145 JYT145:JZW145 JOX145:JQA145 JFB145:JGE145 IVF145:IWI145 ILJ145:IMM145 IBN145:ICQ145 HRR145:HSU145 HHV145:HIY145 GXZ145:GZC145 GOD145:GPG145 GEH145:GFK145 FUL145:FVO145 FKP145:FLS145 FAT145:FBW145 EQX145:ESA145 EHB145:EIE145 DXF145:DYI145 DNJ145:DOM145 DDN145:DEQ145 CTR145:CUU145 CJV145:CKY145 BZZ145:CBC145 BQD145:BRG145 BGH145:BHK145 AWL145:AXO145 AMP145:ANS145 ACT145:ADW145 SX145:UA145 JB145:KE145 WVN142:WWQ143 WLR142:WMU143 WBV142:WCY143 VRZ142:VTC143 VID142:VJG143 UYH142:UZK143 UOL142:UPO143 UEP142:UFS143 TUT142:TVW143 TKX142:TMA143 TBB142:TCE143 SRF142:SSI143 SHJ142:SIM143 RXN142:RYQ143 RNR142:ROU143 RDV142:REY143 QTZ142:QVC143 QKD142:QLG143 QAH142:QBK143 PQL142:PRO143 PGP142:PHS143 OWT142:OXW143 OMX142:OOA143 ODB142:OEE143 NTF142:NUI143 NJJ142:NKM143 MZN142:NAQ143 MPR142:MQU143 MFV142:MGY143 LVZ142:LXC143 LMD142:LNG143 LCH142:LDK143 KSL142:KTO143 KIP142:KJS143 JYT142:JZW143 JOX142:JQA143 JFB142:JGE143 IVF142:IWI143 ILJ142:IMM143 IBN142:ICQ143 HRR142:HSU143 HHV142:HIY143 GXZ142:GZC143 GOD142:GPG143 GEH142:GFK143 FUL142:FVO143 FKP142:FLS143 FAT142:FBW143 EQX142:ESA143 EHB142:EIE143 DXF142:DYI143 DNJ142:DOM143 DDN142:DEQ143 CTR142:CUU143 CJV142:CKY143 BZZ142:CBC143 BQD142:BRG143 BGH142:BHK143 AWL142:AXO143 AMP142:ANS143 ACT142:ADW143 SX142:UA143 JB142:KE143 WVN103:WWQ108 WLR103:WMU108 WBV103:WCY108 VRZ103:VTC108 VID103:VJG108 UYH103:UZK108 UOL103:UPO108 UEP103:UFS108 TUT103:TVW108 TKX103:TMA108 TBB103:TCE108 SRF103:SSI108 SHJ103:SIM108 RXN103:RYQ108 RNR103:ROU108 RDV103:REY108 QTZ103:QVC108 QKD103:QLG108 QAH103:QBK108 PQL103:PRO108 PGP103:PHS108 OWT103:OXW108 OMX103:OOA108 ODB103:OEE108 NTF103:NUI108 NJJ103:NKM108 MZN103:NAQ108 MPR103:MQU108 MFV103:MGY108 LVZ103:LXC108 LMD103:LNG108 LCH103:LDK108 KSL103:KTO108 KIP103:KJS108 JYT103:JZW108 JOX103:JQA108 JFB103:JGE108 IVF103:IWI108 ILJ103:IMM108 IBN103:ICQ108 HRR103:HSU108 HHV103:HIY108 GXZ103:GZC108 GOD103:GPG108 GEH103:GFK108 FUL103:FVO108 FKP103:FLS108 FAT103:FBW108 EQX103:ESA108 EHB103:EIE108 DXF103:DYI108 DNJ103:DOM108 DDN103:DEQ108 CTR103:CUU108 CJV103:CKY108 BZZ103:CBC108 BQD103:BRG108 BGH103:BHK108 AWL103:AXO108 AMP103:ANS108 ACT103:ADW108 SX103:UA108 JB103:KE108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L68"/>
  <sheetViews>
    <sheetView showGridLines="0" zoomScale="90" zoomScaleNormal="90" workbookViewId="0">
      <selection activeCell="B6" sqref="B6"/>
    </sheetView>
  </sheetViews>
  <sheetFormatPr defaultColWidth="9.1796875" defaultRowHeight="14.5" x14ac:dyDescent="0.35"/>
  <cols>
    <col min="1" max="1" width="2.6328125" style="142" customWidth="1"/>
    <col min="2" max="2" width="13.81640625" style="142" customWidth="1"/>
    <col min="3" max="3" width="13.7265625" style="142" customWidth="1"/>
    <col min="4" max="4" width="12.54296875" style="142" customWidth="1"/>
    <col min="5" max="5" width="25.1796875" style="142" customWidth="1"/>
    <col min="6" max="8" width="12.7265625" style="142" customWidth="1"/>
    <col min="9" max="9" width="30.54296875" style="142" customWidth="1"/>
    <col min="10" max="16384" width="9.1796875" style="142"/>
  </cols>
  <sheetData>
    <row r="1" spans="2:11" ht="73.5" customHeight="1" x14ac:dyDescent="0.35"/>
    <row r="2" spans="2:11" ht="65.25" customHeight="1" x14ac:dyDescent="0.5">
      <c r="B2" s="378" t="s">
        <v>90</v>
      </c>
      <c r="C2" s="379"/>
      <c r="D2" s="379"/>
      <c r="E2" s="379"/>
      <c r="F2" s="379"/>
      <c r="G2" s="379"/>
      <c r="H2" s="380"/>
      <c r="I2" s="146"/>
    </row>
    <row r="3" spans="2:11" ht="46.5" customHeight="1" thickBot="1" x14ac:dyDescent="0.4">
      <c r="B3" s="381" t="s">
        <v>87</v>
      </c>
      <c r="C3" s="382"/>
      <c r="D3" s="382"/>
      <c r="E3" s="382"/>
      <c r="F3" s="382"/>
      <c r="G3" s="382"/>
    </row>
    <row r="4" spans="2:11" ht="22" customHeight="1" x14ac:dyDescent="0.45">
      <c r="B4" s="109" t="s">
        <v>121</v>
      </c>
      <c r="C4" s="383" t="str">
        <f>IF(COUNTBLANK('Student data'!D24:AQ24)=40,"No student is selected",'Student data'!AU25)</f>
        <v>No student is selected</v>
      </c>
      <c r="D4" s="384"/>
      <c r="E4" s="385"/>
      <c r="F4" s="386"/>
      <c r="G4" s="198"/>
    </row>
    <row r="5" spans="2:11" ht="22" customHeight="1" thickBot="1" x14ac:dyDescent="0.4">
      <c r="B5" s="110" t="s">
        <v>122</v>
      </c>
      <c r="C5" s="111" t="str">
        <f>'Student data'!N8</f>
        <v>0/300</v>
      </c>
      <c r="D5" s="387" t="s">
        <v>123</v>
      </c>
      <c r="E5" s="387"/>
      <c r="F5" s="112" t="str">
        <f>'Student data'!O8</f>
        <v>Grade U</v>
      </c>
      <c r="G5" s="198"/>
    </row>
    <row r="6" spans="2:11" ht="22" customHeight="1" thickBot="1" x14ac:dyDescent="0.4">
      <c r="B6" s="199"/>
      <c r="C6" s="388"/>
      <c r="D6" s="389"/>
      <c r="E6" s="200"/>
      <c r="F6" s="200"/>
      <c r="G6" s="198"/>
    </row>
    <row r="7" spans="2:11" s="201" customFormat="1" ht="47.25" customHeight="1" thickBot="1" x14ac:dyDescent="0.4">
      <c r="B7" s="390" t="s">
        <v>124</v>
      </c>
      <c r="C7" s="391"/>
      <c r="D7" s="391"/>
      <c r="E7" s="391"/>
      <c r="F7" s="107" t="s">
        <v>119</v>
      </c>
      <c r="G7" s="107" t="s">
        <v>4</v>
      </c>
      <c r="H7" s="108" t="s">
        <v>120</v>
      </c>
      <c r="J7" s="368" t="s">
        <v>125</v>
      </c>
      <c r="K7" s="369"/>
    </row>
    <row r="8" spans="2:11" x14ac:dyDescent="0.35">
      <c r="B8" s="238"/>
      <c r="C8" s="239"/>
      <c r="D8" s="239"/>
      <c r="E8" s="239" t="s">
        <v>10</v>
      </c>
      <c r="F8" s="236">
        <f>SUMIF(E24:E57,"Number",D24:D57)</f>
        <v>12</v>
      </c>
      <c r="G8" s="236">
        <f>SUMIF(E24:E57,"Number",G24:G57)</f>
        <v>0</v>
      </c>
      <c r="H8" s="235">
        <f>G8/F8</f>
        <v>0</v>
      </c>
      <c r="J8" s="164">
        <v>9</v>
      </c>
      <c r="K8" s="297">
        <v>84</v>
      </c>
    </row>
    <row r="9" spans="2:11" x14ac:dyDescent="0.35">
      <c r="B9" s="226"/>
      <c r="C9" s="227"/>
      <c r="D9" s="227"/>
      <c r="E9" s="227" t="s">
        <v>11</v>
      </c>
      <c r="F9" s="224">
        <f>SUMIF(E24:E57,"Algebra",D24:D57)</f>
        <v>32</v>
      </c>
      <c r="G9" s="224">
        <f>SUMIF(E24:E57,"Algebra",G24:G57)</f>
        <v>0</v>
      </c>
      <c r="H9" s="223">
        <f t="shared" ref="H9:H17" si="0">G9/F9</f>
        <v>0</v>
      </c>
      <c r="J9" s="166">
        <v>8</v>
      </c>
      <c r="K9" s="298">
        <v>68</v>
      </c>
    </row>
    <row r="10" spans="2:11" x14ac:dyDescent="0.35">
      <c r="B10" s="228"/>
      <c r="C10" s="229"/>
      <c r="D10" s="229"/>
      <c r="E10" s="229" t="s">
        <v>14</v>
      </c>
      <c r="F10" s="230">
        <f>SUMIF(E24:E57,"RPR",D24:D57)</f>
        <v>18</v>
      </c>
      <c r="G10" s="230">
        <f>SUMIF(E24:E57,"RPR",G24:G57)</f>
        <v>0</v>
      </c>
      <c r="H10" s="231">
        <f t="shared" si="0"/>
        <v>0</v>
      </c>
      <c r="J10" s="166">
        <v>7</v>
      </c>
      <c r="K10" s="298">
        <v>51</v>
      </c>
    </row>
    <row r="11" spans="2:11" x14ac:dyDescent="0.35">
      <c r="B11" s="246"/>
      <c r="C11" s="247"/>
      <c r="D11" s="247"/>
      <c r="E11" s="247" t="s">
        <v>7</v>
      </c>
      <c r="F11" s="244">
        <f>SUMIF(E24:E57,"Geometry and measures",D24:D57)</f>
        <v>20</v>
      </c>
      <c r="G11" s="244">
        <f>SUMIF(E24:E57,"Geometry and measures",G24:G57)</f>
        <v>0</v>
      </c>
      <c r="H11" s="243">
        <f t="shared" si="0"/>
        <v>0</v>
      </c>
      <c r="J11" s="166">
        <v>6</v>
      </c>
      <c r="K11" s="298">
        <v>40</v>
      </c>
    </row>
    <row r="12" spans="2:11" x14ac:dyDescent="0.35">
      <c r="B12" s="248"/>
      <c r="C12" s="249"/>
      <c r="D12" s="249"/>
      <c r="E12" s="249" t="s">
        <v>15</v>
      </c>
      <c r="F12" s="250">
        <f>SUMIF(E24:E57,"Probability",D24:D57)</f>
        <v>12</v>
      </c>
      <c r="G12" s="250">
        <f>SUMIF(E24:E57,"Probability",G24:G57)</f>
        <v>0</v>
      </c>
      <c r="H12" s="251">
        <f t="shared" si="0"/>
        <v>0</v>
      </c>
      <c r="J12" s="166">
        <v>5</v>
      </c>
      <c r="K12" s="298">
        <v>29</v>
      </c>
    </row>
    <row r="13" spans="2:11" x14ac:dyDescent="0.35">
      <c r="B13" s="258"/>
      <c r="C13" s="259"/>
      <c r="D13" s="259"/>
      <c r="E13" s="259" t="s">
        <v>5</v>
      </c>
      <c r="F13" s="256">
        <f>SUMIF(E24:E57,"Statistics",D24:D57)</f>
        <v>6</v>
      </c>
      <c r="G13" s="256">
        <f>SUMIF(E24:E57,"Statistics",G24:G57)</f>
        <v>0</v>
      </c>
      <c r="H13" s="255">
        <f t="shared" si="0"/>
        <v>0</v>
      </c>
      <c r="J13" s="166">
        <v>4</v>
      </c>
      <c r="K13" s="298">
        <v>18</v>
      </c>
    </row>
    <row r="14" spans="2:11" x14ac:dyDescent="0.35">
      <c r="B14" s="34"/>
      <c r="C14" s="13"/>
      <c r="D14" s="13"/>
      <c r="E14" s="3"/>
      <c r="F14" s="4"/>
      <c r="G14" s="4"/>
      <c r="H14" s="114"/>
      <c r="J14" s="166">
        <v>3</v>
      </c>
      <c r="K14" s="298">
        <v>13</v>
      </c>
    </row>
    <row r="15" spans="2:11" ht="15" thickBot="1" x14ac:dyDescent="0.4">
      <c r="B15" s="260"/>
      <c r="C15" s="261"/>
      <c r="D15" s="261"/>
      <c r="E15" s="261" t="s">
        <v>8</v>
      </c>
      <c r="F15" s="262">
        <f>SUMIF(F24:F57,"AO1",D24:D57)</f>
        <v>29</v>
      </c>
      <c r="G15" s="262">
        <f>SUMIF(F24:F57,"AO1",G24:G57)</f>
        <v>0</v>
      </c>
      <c r="H15" s="263">
        <f t="shared" si="0"/>
        <v>0</v>
      </c>
      <c r="J15" s="168" t="s">
        <v>86</v>
      </c>
      <c r="K15" s="299">
        <v>0</v>
      </c>
    </row>
    <row r="16" spans="2:11" x14ac:dyDescent="0.35">
      <c r="B16" s="270"/>
      <c r="C16" s="271"/>
      <c r="D16" s="271"/>
      <c r="E16" s="271" t="s">
        <v>6</v>
      </c>
      <c r="F16" s="268">
        <f>SUMIF(F24:F57,"AO2",D24:D57)</f>
        <v>24</v>
      </c>
      <c r="G16" s="268">
        <f>SUMIF(F24:F57,"AO2",G24:G57)</f>
        <v>0</v>
      </c>
      <c r="H16" s="267">
        <f t="shared" si="0"/>
        <v>0</v>
      </c>
    </row>
    <row r="17" spans="2:12" x14ac:dyDescent="0.35">
      <c r="B17" s="272"/>
      <c r="C17" s="273"/>
      <c r="D17" s="273"/>
      <c r="E17" s="273" t="s">
        <v>9</v>
      </c>
      <c r="F17" s="274">
        <f>SUMIF(F24:F57,"AO3",D24:D57)</f>
        <v>47</v>
      </c>
      <c r="G17" s="274">
        <f>SUMIF(F24:F57,"AO3",G24:G57)</f>
        <v>0</v>
      </c>
      <c r="H17" s="275">
        <f t="shared" si="0"/>
        <v>0</v>
      </c>
    </row>
    <row r="18" spans="2:12" x14ac:dyDescent="0.35">
      <c r="B18" s="34"/>
      <c r="C18" s="13"/>
      <c r="D18" s="13"/>
      <c r="E18" s="3"/>
      <c r="F18" s="4"/>
      <c r="G18" s="4"/>
      <c r="H18" s="45"/>
    </row>
    <row r="19" spans="2:12" x14ac:dyDescent="0.35">
      <c r="B19" s="283"/>
      <c r="C19" s="284"/>
      <c r="D19" s="284"/>
      <c r="E19" s="284" t="s">
        <v>115</v>
      </c>
      <c r="F19" s="285">
        <f>SUMIF(C24:C57,"&lt;&gt;",D24:D57)</f>
        <v>23</v>
      </c>
      <c r="G19" s="285">
        <f>SUMIF(C24:C57,"&lt;&gt;",G24:G57)</f>
        <v>0</v>
      </c>
      <c r="H19" s="286">
        <f>G19/F19</f>
        <v>0</v>
      </c>
    </row>
    <row r="20" spans="2:12" ht="15" thickBot="1" x14ac:dyDescent="0.4">
      <c r="B20" s="115"/>
      <c r="C20" s="18"/>
      <c r="D20" s="18"/>
      <c r="E20" s="18"/>
      <c r="F20" s="116"/>
      <c r="G20" s="116"/>
      <c r="H20" s="117"/>
    </row>
    <row r="21" spans="2:12" ht="16" thickBot="1" x14ac:dyDescent="0.4">
      <c r="B21" s="278"/>
      <c r="C21" s="279"/>
      <c r="D21" s="279"/>
      <c r="E21" s="279" t="s">
        <v>92</v>
      </c>
      <c r="F21" s="280">
        <v>100</v>
      </c>
      <c r="G21" s="281">
        <f>SUM(G24:G57)</f>
        <v>0</v>
      </c>
      <c r="H21" s="282">
        <f>G21/F21</f>
        <v>0</v>
      </c>
      <c r="I21" s="392" t="str">
        <f>"Grade "&amp;IF(G21&lt;K14,"u",IF(G21&lt;K13,"3",IF(G21&lt;K12,"4",IF(G21&lt;K11,"5",IF(G21&lt;K10,"6",IF(G21&lt;K9,"7",IF(G21&lt;K8,"8","9")))))))</f>
        <v>Grade u</v>
      </c>
      <c r="J21" s="393"/>
      <c r="K21" s="394"/>
    </row>
    <row r="22" spans="2:12" ht="15" thickBot="1" x14ac:dyDescent="0.4">
      <c r="B22" s="203"/>
      <c r="I22" s="409"/>
      <c r="J22" s="410"/>
      <c r="K22" s="411"/>
      <c r="L22" s="145"/>
    </row>
    <row r="23" spans="2:12" ht="46" customHeight="1" thickBot="1" x14ac:dyDescent="0.4">
      <c r="B23" s="137" t="s">
        <v>0</v>
      </c>
      <c r="C23" s="141" t="s">
        <v>116</v>
      </c>
      <c r="D23" s="141" t="s">
        <v>1</v>
      </c>
      <c r="E23" s="141" t="s">
        <v>2</v>
      </c>
      <c r="F23" s="141" t="s">
        <v>3</v>
      </c>
      <c r="G23" s="141" t="s">
        <v>4</v>
      </c>
      <c r="H23" s="141" t="s">
        <v>104</v>
      </c>
      <c r="I23" s="395" t="s">
        <v>35</v>
      </c>
      <c r="J23" s="396"/>
      <c r="K23" s="397"/>
    </row>
    <row r="24" spans="2:12" ht="15" customHeight="1" x14ac:dyDescent="0.35">
      <c r="B24" s="139" t="s">
        <v>94</v>
      </c>
      <c r="C24" s="133"/>
      <c r="D24" s="135">
        <v>1</v>
      </c>
      <c r="E24" s="9" t="s">
        <v>10</v>
      </c>
      <c r="F24" s="10" t="s">
        <v>8</v>
      </c>
      <c r="G24" s="136">
        <f>SUMIF('Student data'!$D$24:$AQ$24,"x",'Student data'!D42:AQ42)</f>
        <v>0</v>
      </c>
      <c r="H24" s="212">
        <f>G24/D24</f>
        <v>0</v>
      </c>
      <c r="I24" s="398" t="s">
        <v>237</v>
      </c>
      <c r="J24" s="399"/>
      <c r="K24" s="400"/>
    </row>
    <row r="25" spans="2:12" ht="15" customHeight="1" x14ac:dyDescent="0.35">
      <c r="B25" s="118" t="s">
        <v>99</v>
      </c>
      <c r="C25" s="11"/>
      <c r="D25" s="9">
        <v>3</v>
      </c>
      <c r="E25" s="9" t="s">
        <v>10</v>
      </c>
      <c r="F25" s="10" t="s">
        <v>8</v>
      </c>
      <c r="G25" s="14">
        <f>SUMIF('Student data'!$D$24:$AQ$24,"x",'Student data'!D43:AQ43)</f>
        <v>0</v>
      </c>
      <c r="H25" s="212">
        <f>G25/D25</f>
        <v>0</v>
      </c>
      <c r="I25" s="398" t="s">
        <v>238</v>
      </c>
      <c r="J25" s="399"/>
      <c r="K25" s="400"/>
    </row>
    <row r="26" spans="2:12" ht="15" customHeight="1" x14ac:dyDescent="0.35">
      <c r="B26" s="118" t="s">
        <v>127</v>
      </c>
      <c r="C26" s="11"/>
      <c r="D26" s="9">
        <v>2</v>
      </c>
      <c r="E26" s="9" t="s">
        <v>7</v>
      </c>
      <c r="F26" s="10" t="s">
        <v>8</v>
      </c>
      <c r="G26" s="14">
        <f>SUMIF('Student data'!$D$24:$AQ$24,"x",'Student data'!D44:AQ44)</f>
        <v>0</v>
      </c>
      <c r="H26" s="212">
        <f t="shared" ref="H26:H57" si="1">G26/D26</f>
        <v>0</v>
      </c>
      <c r="I26" s="401" t="s">
        <v>239</v>
      </c>
      <c r="J26" s="402"/>
      <c r="K26" s="403"/>
    </row>
    <row r="27" spans="2:12" ht="15" customHeight="1" x14ac:dyDescent="0.35">
      <c r="B27" s="118" t="s">
        <v>128</v>
      </c>
      <c r="C27" s="104"/>
      <c r="D27" s="9">
        <v>1</v>
      </c>
      <c r="E27" s="9" t="s">
        <v>11</v>
      </c>
      <c r="F27" s="10" t="s">
        <v>8</v>
      </c>
      <c r="G27" s="14">
        <f>SUMIF('Student data'!$D$24:$AQ$24,"x",'Student data'!D45:AQ45)</f>
        <v>0</v>
      </c>
      <c r="H27" s="212">
        <f t="shared" si="1"/>
        <v>0</v>
      </c>
      <c r="I27" s="401" t="s">
        <v>240</v>
      </c>
      <c r="J27" s="402"/>
      <c r="K27" s="403"/>
    </row>
    <row r="28" spans="2:12" ht="15" customHeight="1" x14ac:dyDescent="0.35">
      <c r="B28" s="118" t="s">
        <v>105</v>
      </c>
      <c r="C28" s="105" t="s">
        <v>141</v>
      </c>
      <c r="D28" s="9">
        <v>4</v>
      </c>
      <c r="E28" s="9" t="s">
        <v>15</v>
      </c>
      <c r="F28" s="10" t="s">
        <v>6</v>
      </c>
      <c r="G28" s="14">
        <f>SUMIF('Student data'!$D$24:$AQ$24,"x",'Student data'!D46:AQ46)</f>
        <v>0</v>
      </c>
      <c r="H28" s="212">
        <f t="shared" si="1"/>
        <v>0</v>
      </c>
      <c r="I28" s="401" t="s">
        <v>211</v>
      </c>
      <c r="J28" s="402"/>
      <c r="K28" s="403"/>
    </row>
    <row r="29" spans="2:12" ht="15" customHeight="1" x14ac:dyDescent="0.35">
      <c r="B29" s="119" t="s">
        <v>106</v>
      </c>
      <c r="C29" s="105" t="s">
        <v>142</v>
      </c>
      <c r="D29" s="9">
        <v>4</v>
      </c>
      <c r="E29" s="9" t="s">
        <v>10</v>
      </c>
      <c r="F29" s="10" t="s">
        <v>9</v>
      </c>
      <c r="G29" s="14">
        <f>SUMIF('Student data'!$D$24:$AQ$24,"x",'Student data'!D47:AQ47)</f>
        <v>0</v>
      </c>
      <c r="H29" s="212">
        <f t="shared" si="1"/>
        <v>0</v>
      </c>
      <c r="I29" s="404" t="s">
        <v>212</v>
      </c>
      <c r="J29" s="402"/>
      <c r="K29" s="403"/>
    </row>
    <row r="30" spans="2:12" ht="15" customHeight="1" x14ac:dyDescent="0.35">
      <c r="B30" s="119" t="s">
        <v>107</v>
      </c>
      <c r="C30" s="105" t="s">
        <v>143</v>
      </c>
      <c r="D30" s="9">
        <v>4</v>
      </c>
      <c r="E30" s="9" t="s">
        <v>10</v>
      </c>
      <c r="F30" s="10" t="s">
        <v>9</v>
      </c>
      <c r="G30" s="14">
        <f>SUMIF('Student data'!$D$24:$AQ$24,"x",'Student data'!D48:AQ48)</f>
        <v>0</v>
      </c>
      <c r="H30" s="212">
        <f t="shared" si="1"/>
        <v>0</v>
      </c>
      <c r="I30" s="401" t="s">
        <v>213</v>
      </c>
      <c r="J30" s="402"/>
      <c r="K30" s="403"/>
    </row>
    <row r="31" spans="2:12" ht="15" customHeight="1" x14ac:dyDescent="0.35">
      <c r="B31" s="119" t="s">
        <v>129</v>
      </c>
      <c r="C31" s="104"/>
      <c r="D31" s="9">
        <v>3</v>
      </c>
      <c r="E31" s="9" t="s">
        <v>88</v>
      </c>
      <c r="F31" s="10" t="s">
        <v>9</v>
      </c>
      <c r="G31" s="14">
        <f>SUMIF('Student data'!$D$24:$AQ$24,"x",'Student data'!D49:AQ49)</f>
        <v>0</v>
      </c>
      <c r="H31" s="212">
        <f t="shared" si="1"/>
        <v>0</v>
      </c>
      <c r="I31" s="401" t="s">
        <v>241</v>
      </c>
      <c r="J31" s="402"/>
      <c r="K31" s="403"/>
    </row>
    <row r="32" spans="2:12" ht="15" customHeight="1" x14ac:dyDescent="0.35">
      <c r="B32" s="119" t="s">
        <v>130</v>
      </c>
      <c r="C32" s="104"/>
      <c r="D32" s="9">
        <v>3</v>
      </c>
      <c r="E32" s="9" t="s">
        <v>88</v>
      </c>
      <c r="F32" s="10" t="s">
        <v>6</v>
      </c>
      <c r="G32" s="14">
        <f>SUMIF('Student data'!$D$24:$AQ$24,"x",'Student data'!D50:AQ50)</f>
        <v>0</v>
      </c>
      <c r="H32" s="212">
        <f t="shared" si="1"/>
        <v>0</v>
      </c>
      <c r="I32" s="401" t="s">
        <v>242</v>
      </c>
      <c r="J32" s="402"/>
      <c r="K32" s="403"/>
    </row>
    <row r="33" spans="2:11" ht="15" customHeight="1" x14ac:dyDescent="0.35">
      <c r="B33" s="119" t="s">
        <v>131</v>
      </c>
      <c r="C33" s="105" t="s">
        <v>144</v>
      </c>
      <c r="D33" s="9">
        <v>2</v>
      </c>
      <c r="E33" s="9" t="s">
        <v>15</v>
      </c>
      <c r="F33" s="10" t="s">
        <v>6</v>
      </c>
      <c r="G33" s="14">
        <f>SUMIF('Student data'!$D$24:$AQ$24,"x",'Student data'!D51:AQ51)</f>
        <v>0</v>
      </c>
      <c r="H33" s="212">
        <f t="shared" si="1"/>
        <v>0</v>
      </c>
      <c r="I33" s="401" t="s">
        <v>214</v>
      </c>
      <c r="J33" s="402"/>
      <c r="K33" s="403"/>
    </row>
    <row r="34" spans="2:11" ht="15" customHeight="1" x14ac:dyDescent="0.35">
      <c r="B34" s="119" t="s">
        <v>132</v>
      </c>
      <c r="C34" s="105" t="s">
        <v>145</v>
      </c>
      <c r="D34" s="9">
        <v>2</v>
      </c>
      <c r="E34" s="9" t="s">
        <v>15</v>
      </c>
      <c r="F34" s="10" t="s">
        <v>6</v>
      </c>
      <c r="G34" s="14">
        <f>SUMIF('Student data'!$D$24:$AQ$24,"x",'Student data'!D52:AQ52)</f>
        <v>0</v>
      </c>
      <c r="H34" s="212">
        <f t="shared" si="1"/>
        <v>0</v>
      </c>
      <c r="I34" s="401" t="s">
        <v>215</v>
      </c>
      <c r="J34" s="402"/>
      <c r="K34" s="403"/>
    </row>
    <row r="35" spans="2:11" ht="15" customHeight="1" x14ac:dyDescent="0.35">
      <c r="B35" s="119" t="s">
        <v>133</v>
      </c>
      <c r="C35" s="105" t="s">
        <v>146</v>
      </c>
      <c r="D35" s="9">
        <v>1</v>
      </c>
      <c r="E35" s="9" t="s">
        <v>15</v>
      </c>
      <c r="F35" s="10" t="s">
        <v>9</v>
      </c>
      <c r="G35" s="14">
        <f>SUMIF('Student data'!$D$24:$AQ$24,"x",'Student data'!D53:AQ53)</f>
        <v>0</v>
      </c>
      <c r="H35" s="212">
        <f t="shared" si="1"/>
        <v>0</v>
      </c>
      <c r="I35" s="401" t="s">
        <v>216</v>
      </c>
      <c r="J35" s="402"/>
      <c r="K35" s="403"/>
    </row>
    <row r="36" spans="2:11" ht="15" customHeight="1" x14ac:dyDescent="0.35">
      <c r="B36" s="119" t="s">
        <v>95</v>
      </c>
      <c r="C36" s="105" t="s">
        <v>147</v>
      </c>
      <c r="D36" s="9">
        <v>3</v>
      </c>
      <c r="E36" s="9" t="s">
        <v>15</v>
      </c>
      <c r="F36" s="10" t="s">
        <v>9</v>
      </c>
      <c r="G36" s="14">
        <f>SUMIF('Student data'!$D$24:$AQ$24,"x",'Student data'!D54:AQ54)</f>
        <v>0</v>
      </c>
      <c r="H36" s="212">
        <f t="shared" si="1"/>
        <v>0</v>
      </c>
      <c r="I36" s="401" t="s">
        <v>215</v>
      </c>
      <c r="J36" s="402"/>
      <c r="K36" s="403"/>
    </row>
    <row r="37" spans="2:11" ht="15" customHeight="1" x14ac:dyDescent="0.35">
      <c r="B37" s="119" t="s">
        <v>108</v>
      </c>
      <c r="C37" s="11"/>
      <c r="D37" s="9">
        <v>4</v>
      </c>
      <c r="E37" s="9" t="s">
        <v>88</v>
      </c>
      <c r="F37" s="10" t="s">
        <v>9</v>
      </c>
      <c r="G37" s="14">
        <f>SUMIF('Student data'!$D$24:$AQ$24,"x",'Student data'!D55:AQ55)</f>
        <v>0</v>
      </c>
      <c r="H37" s="212">
        <f t="shared" si="1"/>
        <v>0</v>
      </c>
      <c r="I37" s="401" t="s">
        <v>243</v>
      </c>
      <c r="J37" s="402"/>
      <c r="K37" s="403"/>
    </row>
    <row r="38" spans="2:11" ht="15" customHeight="1" x14ac:dyDescent="0.35">
      <c r="B38" s="119" t="s">
        <v>112</v>
      </c>
      <c r="C38" s="105" t="s">
        <v>148</v>
      </c>
      <c r="D38" s="9">
        <v>3</v>
      </c>
      <c r="E38" s="9" t="s">
        <v>88</v>
      </c>
      <c r="F38" s="10" t="s">
        <v>8</v>
      </c>
      <c r="G38" s="14">
        <f>SUMIF('Student data'!$D$24:$AQ$24,"x",'Student data'!D56:AQ56)</f>
        <v>0</v>
      </c>
      <c r="H38" s="212">
        <f t="shared" si="1"/>
        <v>0</v>
      </c>
      <c r="I38" s="404" t="s">
        <v>217</v>
      </c>
      <c r="J38" s="402"/>
      <c r="K38" s="403"/>
    </row>
    <row r="39" spans="2:11" ht="15" customHeight="1" x14ac:dyDescent="0.35">
      <c r="B39" s="119" t="s">
        <v>109</v>
      </c>
      <c r="C39" s="11"/>
      <c r="D39" s="9">
        <v>7</v>
      </c>
      <c r="E39" s="9" t="s">
        <v>11</v>
      </c>
      <c r="F39" s="10" t="s">
        <v>9</v>
      </c>
      <c r="G39" s="14">
        <f>SUMIF('Student data'!$D$24:$AQ$24,"x",'Student data'!D57:AQ57)</f>
        <v>0</v>
      </c>
      <c r="H39" s="212">
        <f t="shared" si="1"/>
        <v>0</v>
      </c>
      <c r="I39" s="404" t="s">
        <v>244</v>
      </c>
      <c r="J39" s="402"/>
      <c r="K39" s="403"/>
    </row>
    <row r="40" spans="2:11" ht="15" customHeight="1" x14ac:dyDescent="0.35">
      <c r="B40" s="119" t="s">
        <v>134</v>
      </c>
      <c r="C40" s="11"/>
      <c r="D40" s="9">
        <v>3</v>
      </c>
      <c r="E40" s="9" t="s">
        <v>7</v>
      </c>
      <c r="F40" s="10" t="s">
        <v>6</v>
      </c>
      <c r="G40" s="14">
        <f>SUMIF('Student data'!$D$24:$AQ$24,"x",'Student data'!D58:AQ58)</f>
        <v>0</v>
      </c>
      <c r="H40" s="212">
        <f t="shared" si="1"/>
        <v>0</v>
      </c>
      <c r="I40" s="404" t="s">
        <v>245</v>
      </c>
      <c r="J40" s="402"/>
      <c r="K40" s="403"/>
    </row>
    <row r="41" spans="2:11" ht="15" customHeight="1" x14ac:dyDescent="0.35">
      <c r="B41" s="119" t="s">
        <v>96</v>
      </c>
      <c r="C41" s="104"/>
      <c r="D41" s="9">
        <v>2</v>
      </c>
      <c r="E41" s="9" t="s">
        <v>11</v>
      </c>
      <c r="F41" s="10" t="s">
        <v>6</v>
      </c>
      <c r="G41" s="14">
        <f>SUMIF('Student data'!$D$24:$AQ$24,"x",'Student data'!D59:AQ59)</f>
        <v>0</v>
      </c>
      <c r="H41" s="212">
        <f t="shared" si="1"/>
        <v>0</v>
      </c>
      <c r="I41" s="404" t="s">
        <v>246</v>
      </c>
      <c r="J41" s="402"/>
      <c r="K41" s="403"/>
    </row>
    <row r="42" spans="2:11" ht="15" customHeight="1" x14ac:dyDescent="0.35">
      <c r="B42" s="119" t="s">
        <v>97</v>
      </c>
      <c r="C42" s="11"/>
      <c r="D42" s="9">
        <v>3</v>
      </c>
      <c r="E42" s="9" t="s">
        <v>11</v>
      </c>
      <c r="F42" s="10" t="s">
        <v>9</v>
      </c>
      <c r="G42" s="14">
        <f>SUMIF('Student data'!$D$24:$AQ$24,"x",'Student data'!D60:AQ60)</f>
        <v>0</v>
      </c>
      <c r="H42" s="212">
        <f t="shared" si="1"/>
        <v>0</v>
      </c>
      <c r="I42" s="404" t="s">
        <v>247</v>
      </c>
      <c r="J42" s="402"/>
      <c r="K42" s="403"/>
    </row>
    <row r="43" spans="2:11" ht="15" customHeight="1" x14ac:dyDescent="0.35">
      <c r="B43" s="119" t="s">
        <v>114</v>
      </c>
      <c r="C43" s="11"/>
      <c r="D43" s="9">
        <v>6</v>
      </c>
      <c r="E43" s="9" t="s">
        <v>5</v>
      </c>
      <c r="F43" s="10" t="s">
        <v>9</v>
      </c>
      <c r="G43" s="14">
        <f>SUMIF('Student data'!$D$24:$AQ$24,"x",'Student data'!D61:AQ61)</f>
        <v>0</v>
      </c>
      <c r="H43" s="212">
        <f t="shared" si="1"/>
        <v>0</v>
      </c>
      <c r="I43" s="401" t="s">
        <v>248</v>
      </c>
      <c r="J43" s="402"/>
      <c r="K43" s="403"/>
    </row>
    <row r="44" spans="2:11" ht="15" customHeight="1" x14ac:dyDescent="0.35">
      <c r="B44" s="119" t="s">
        <v>110</v>
      </c>
      <c r="C44" s="11"/>
      <c r="D44" s="9">
        <v>4</v>
      </c>
      <c r="E44" s="9" t="s">
        <v>11</v>
      </c>
      <c r="F44" s="10" t="s">
        <v>8</v>
      </c>
      <c r="G44" s="14">
        <f>SUMIF('Student data'!$D$24:$AQ$24,"x",'Student data'!D62:AQ62)</f>
        <v>0</v>
      </c>
      <c r="H44" s="212">
        <f t="shared" si="1"/>
        <v>0</v>
      </c>
      <c r="I44" s="401" t="s">
        <v>249</v>
      </c>
      <c r="J44" s="402"/>
      <c r="K44" s="403"/>
    </row>
    <row r="45" spans="2:11" ht="15" customHeight="1" x14ac:dyDescent="0.35">
      <c r="B45" s="119" t="s">
        <v>113</v>
      </c>
      <c r="C45" s="11"/>
      <c r="D45" s="9">
        <v>4</v>
      </c>
      <c r="E45" s="9" t="s">
        <v>11</v>
      </c>
      <c r="F45" s="10" t="s">
        <v>8</v>
      </c>
      <c r="G45" s="14">
        <f>SUMIF('Student data'!$D$24:$AQ$24,"x",'Student data'!D63:AQ63)</f>
        <v>0</v>
      </c>
      <c r="H45" s="212">
        <f t="shared" si="1"/>
        <v>0</v>
      </c>
      <c r="I45" s="401" t="s">
        <v>250</v>
      </c>
      <c r="J45" s="402"/>
      <c r="K45" s="403"/>
    </row>
    <row r="46" spans="2:11" ht="15" customHeight="1" x14ac:dyDescent="0.35">
      <c r="B46" s="119" t="s">
        <v>102</v>
      </c>
      <c r="C46" s="11"/>
      <c r="D46" s="9">
        <v>1</v>
      </c>
      <c r="E46" s="9" t="s">
        <v>88</v>
      </c>
      <c r="F46" s="10" t="s">
        <v>6</v>
      </c>
      <c r="G46" s="14">
        <f>SUMIF('Student data'!$D$24:$AQ$24,"x",'Student data'!D64:AQ64)</f>
        <v>0</v>
      </c>
      <c r="H46" s="212">
        <f t="shared" si="1"/>
        <v>0</v>
      </c>
      <c r="I46" s="401" t="s">
        <v>251</v>
      </c>
      <c r="J46" s="402"/>
      <c r="K46" s="403"/>
    </row>
    <row r="47" spans="2:11" ht="15" customHeight="1" x14ac:dyDescent="0.35">
      <c r="B47" s="119" t="s">
        <v>103</v>
      </c>
      <c r="C47" s="11"/>
      <c r="D47" s="9">
        <v>1</v>
      </c>
      <c r="E47" s="9" t="s">
        <v>88</v>
      </c>
      <c r="F47" s="10" t="s">
        <v>6</v>
      </c>
      <c r="G47" s="14">
        <f>SUMIF('Student data'!$D$24:$AQ$24,"x",'Student data'!D65:AQ65)</f>
        <v>0</v>
      </c>
      <c r="H47" s="212">
        <f t="shared" si="1"/>
        <v>0</v>
      </c>
      <c r="I47" s="401" t="s">
        <v>252</v>
      </c>
      <c r="J47" s="402"/>
      <c r="K47" s="403"/>
    </row>
    <row r="48" spans="2:11" ht="15" customHeight="1" x14ac:dyDescent="0.35">
      <c r="B48" s="119" t="s">
        <v>135</v>
      </c>
      <c r="C48" s="11"/>
      <c r="D48" s="9">
        <v>2</v>
      </c>
      <c r="E48" s="9" t="s">
        <v>88</v>
      </c>
      <c r="F48" s="10" t="s">
        <v>8</v>
      </c>
      <c r="G48" s="14">
        <f>SUMIF('Student data'!$D$24:$AQ$24,"x",'Student data'!D66:AQ66)</f>
        <v>0</v>
      </c>
      <c r="H48" s="212">
        <f t="shared" si="1"/>
        <v>0</v>
      </c>
      <c r="I48" s="401" t="s">
        <v>253</v>
      </c>
      <c r="J48" s="402"/>
      <c r="K48" s="403"/>
    </row>
    <row r="49" spans="2:11" ht="15" customHeight="1" x14ac:dyDescent="0.35">
      <c r="B49" s="119" t="s">
        <v>136</v>
      </c>
      <c r="C49" s="11"/>
      <c r="D49" s="9">
        <v>1</v>
      </c>
      <c r="E49" s="9" t="s">
        <v>88</v>
      </c>
      <c r="F49" s="10" t="s">
        <v>9</v>
      </c>
      <c r="G49" s="14">
        <f>SUMIF('Student data'!$D$24:$AQ$24,"x",'Student data'!D67:AQ67)</f>
        <v>0</v>
      </c>
      <c r="H49" s="212">
        <f t="shared" si="1"/>
        <v>0</v>
      </c>
      <c r="I49" s="401" t="s">
        <v>261</v>
      </c>
      <c r="J49" s="402"/>
      <c r="K49" s="403"/>
    </row>
    <row r="50" spans="2:11" ht="15" customHeight="1" x14ac:dyDescent="0.35">
      <c r="B50" s="119" t="s">
        <v>111</v>
      </c>
      <c r="C50" s="11"/>
      <c r="D50" s="9">
        <v>6</v>
      </c>
      <c r="E50" s="9" t="s">
        <v>7</v>
      </c>
      <c r="F50" s="10" t="s">
        <v>9</v>
      </c>
      <c r="G50" s="14">
        <f>SUMIF('Student data'!$D$24:$AQ$24,"x",'Student data'!D68:AQ68)</f>
        <v>0</v>
      </c>
      <c r="H50" s="212">
        <f t="shared" si="1"/>
        <v>0</v>
      </c>
      <c r="I50" s="401" t="s">
        <v>254</v>
      </c>
      <c r="J50" s="402"/>
      <c r="K50" s="403"/>
    </row>
    <row r="51" spans="2:11" ht="15" customHeight="1" x14ac:dyDescent="0.35">
      <c r="B51" s="119" t="s">
        <v>137</v>
      </c>
      <c r="C51" s="11"/>
      <c r="D51" s="9">
        <v>1</v>
      </c>
      <c r="E51" s="9" t="s">
        <v>11</v>
      </c>
      <c r="F51" s="10" t="s">
        <v>6</v>
      </c>
      <c r="G51" s="14">
        <f>SUMIF('Student data'!$D$24:$AQ$24,"x",'Student data'!D69:AQ69)</f>
        <v>0</v>
      </c>
      <c r="H51" s="212">
        <f t="shared" si="1"/>
        <v>0</v>
      </c>
      <c r="I51" s="401" t="s">
        <v>255</v>
      </c>
      <c r="J51" s="402"/>
      <c r="K51" s="403"/>
    </row>
    <row r="52" spans="2:11" ht="15" customHeight="1" x14ac:dyDescent="0.35">
      <c r="B52" s="119" t="s">
        <v>138</v>
      </c>
      <c r="C52" s="11"/>
      <c r="D52" s="9">
        <v>1</v>
      </c>
      <c r="E52" s="9" t="s">
        <v>11</v>
      </c>
      <c r="F52" s="10" t="s">
        <v>6</v>
      </c>
      <c r="G52" s="14">
        <f>SUMIF('Student data'!$D$24:$AQ$24,"x",'Student data'!D70:AQ70)</f>
        <v>0</v>
      </c>
      <c r="H52" s="212">
        <f t="shared" si="1"/>
        <v>0</v>
      </c>
      <c r="I52" s="401" t="s">
        <v>255</v>
      </c>
      <c r="J52" s="402"/>
      <c r="K52" s="403"/>
    </row>
    <row r="53" spans="2:11" ht="15" customHeight="1" x14ac:dyDescent="0.35">
      <c r="B53" s="119" t="s">
        <v>139</v>
      </c>
      <c r="C53" s="11"/>
      <c r="D53" s="9">
        <v>1</v>
      </c>
      <c r="E53" s="9" t="s">
        <v>11</v>
      </c>
      <c r="F53" s="10" t="s">
        <v>6</v>
      </c>
      <c r="G53" s="14">
        <f>SUMIF('Student data'!$D$24:$AQ$24,"x",'Student data'!D71:AQ71)</f>
        <v>0</v>
      </c>
      <c r="H53" s="212">
        <f t="shared" si="1"/>
        <v>0</v>
      </c>
      <c r="I53" s="405" t="s">
        <v>256</v>
      </c>
      <c r="J53" s="402"/>
      <c r="K53" s="403"/>
    </row>
    <row r="54" spans="2:11" ht="15" customHeight="1" x14ac:dyDescent="0.35">
      <c r="B54" s="119" t="s">
        <v>140</v>
      </c>
      <c r="C54" s="11"/>
      <c r="D54" s="9">
        <v>3</v>
      </c>
      <c r="E54" s="9" t="s">
        <v>11</v>
      </c>
      <c r="F54" s="10" t="s">
        <v>6</v>
      </c>
      <c r="G54" s="14">
        <f>SUMIF('Student data'!$D$24:$AQ$24,"x",'Student data'!D72:AQ72)</f>
        <v>0</v>
      </c>
      <c r="H54" s="212">
        <f t="shared" si="1"/>
        <v>0</v>
      </c>
      <c r="I54" s="405" t="s">
        <v>257</v>
      </c>
      <c r="J54" s="402"/>
      <c r="K54" s="403"/>
    </row>
    <row r="55" spans="2:11" ht="15" customHeight="1" x14ac:dyDescent="0.35">
      <c r="B55" s="120" t="s">
        <v>100</v>
      </c>
      <c r="C55" s="12"/>
      <c r="D55" s="9">
        <v>4</v>
      </c>
      <c r="E55" s="9" t="s">
        <v>7</v>
      </c>
      <c r="F55" s="10" t="s">
        <v>8</v>
      </c>
      <c r="G55" s="14">
        <f>SUMIF('Student data'!$D$24:$AQ$24,"x",'Student data'!D73:AQ73)</f>
        <v>0</v>
      </c>
      <c r="H55" s="212">
        <f t="shared" si="1"/>
        <v>0</v>
      </c>
      <c r="I55" s="405" t="s">
        <v>258</v>
      </c>
      <c r="J55" s="402"/>
      <c r="K55" s="403"/>
    </row>
    <row r="56" spans="2:11" ht="15" customHeight="1" x14ac:dyDescent="0.35">
      <c r="B56" s="120" t="s">
        <v>101</v>
      </c>
      <c r="C56" s="12"/>
      <c r="D56" s="9">
        <v>5</v>
      </c>
      <c r="E56" s="9" t="s">
        <v>7</v>
      </c>
      <c r="F56" s="10" t="s">
        <v>9</v>
      </c>
      <c r="G56" s="14">
        <f>SUMIF('Student data'!$D$24:$AQ$24,"x",'Student data'!D74:AQ74)</f>
        <v>0</v>
      </c>
      <c r="H56" s="212">
        <f t="shared" si="1"/>
        <v>0</v>
      </c>
      <c r="I56" s="405" t="s">
        <v>259</v>
      </c>
      <c r="J56" s="402"/>
      <c r="K56" s="403"/>
    </row>
    <row r="57" spans="2:11" ht="15" customHeight="1" thickBot="1" x14ac:dyDescent="0.4">
      <c r="B57" s="121">
        <v>20</v>
      </c>
      <c r="C57" s="122"/>
      <c r="D57" s="123">
        <v>5</v>
      </c>
      <c r="E57" s="123" t="s">
        <v>11</v>
      </c>
      <c r="F57" s="124" t="s">
        <v>8</v>
      </c>
      <c r="G57" s="125">
        <f>SUMIF('Student data'!$D$24:$AQ$24,"x",'Student data'!D75:AQ75)</f>
        <v>0</v>
      </c>
      <c r="H57" s="213">
        <f t="shared" si="1"/>
        <v>0</v>
      </c>
      <c r="I57" s="406" t="s">
        <v>260</v>
      </c>
      <c r="J57" s="407"/>
      <c r="K57" s="408"/>
    </row>
    <row r="58" spans="2:11" ht="15" thickBot="1" x14ac:dyDescent="0.4">
      <c r="B58" s="204"/>
      <c r="C58" s="205"/>
      <c r="D58" s="206"/>
      <c r="E58" s="206"/>
      <c r="F58" s="207"/>
      <c r="G58" s="208"/>
      <c r="H58" s="209"/>
    </row>
    <row r="59" spans="2:11" ht="15" thickBot="1" x14ac:dyDescent="0.4">
      <c r="B59" s="210"/>
      <c r="C59" s="207"/>
      <c r="D59" s="210"/>
      <c r="E59" s="210"/>
      <c r="F59" s="13" t="s">
        <v>16</v>
      </c>
      <c r="G59" s="5">
        <f>SUM(G24:G57)</f>
        <v>0</v>
      </c>
      <c r="H59" s="209"/>
    </row>
    <row r="60" spans="2:11" x14ac:dyDescent="0.35">
      <c r="B60" s="210"/>
      <c r="C60" s="207"/>
      <c r="D60" s="210"/>
      <c r="E60" s="210"/>
      <c r="F60" s="202"/>
      <c r="G60" s="207"/>
      <c r="H60" s="209"/>
    </row>
    <row r="61" spans="2:11" x14ac:dyDescent="0.35">
      <c r="C61" s="211"/>
      <c r="H61" s="209"/>
    </row>
    <row r="62" spans="2:11" x14ac:dyDescent="0.35">
      <c r="C62" s="211"/>
      <c r="H62" s="209"/>
    </row>
    <row r="63" spans="2:11" x14ac:dyDescent="0.35">
      <c r="C63" s="211"/>
      <c r="H63" s="209"/>
    </row>
    <row r="64" spans="2:11" x14ac:dyDescent="0.35">
      <c r="C64" s="211"/>
      <c r="H64" s="209"/>
    </row>
    <row r="65" spans="8:8" x14ac:dyDescent="0.35">
      <c r="H65" s="209"/>
    </row>
    <row r="66" spans="8:8" x14ac:dyDescent="0.35">
      <c r="H66" s="145"/>
    </row>
    <row r="67" spans="8:8" x14ac:dyDescent="0.35">
      <c r="H67" s="145"/>
    </row>
    <row r="68" spans="8:8" x14ac:dyDescent="0.35">
      <c r="H68" s="145"/>
    </row>
  </sheetData>
  <sheetProtection algorithmName="SHA-512" hashValue="ZV0Yii88yxbDGSpIiNTsOf3DGacKJok+VfwyWNelcfF051ZLvMzEN/+W24LVacuCwo/XlFG1dO427NJII9/pZQ==" saltValue="fOatZxujDtKMkfcmGVNKCg==" spinCount="100000" sheet="1" formatCells="0" formatColumns="0" formatRows="0" insertColumns="0" insertRows="0" insertHyperlinks="0" sort="0"/>
  <mergeCells count="44">
    <mergeCell ref="I30:K30"/>
    <mergeCell ref="I28:K28"/>
    <mergeCell ref="I26:K26"/>
    <mergeCell ref="I24:K24"/>
    <mergeCell ref="I22:K22"/>
    <mergeCell ref="I40:K40"/>
    <mergeCell ref="I38:K38"/>
    <mergeCell ref="I36:K36"/>
    <mergeCell ref="I34:K34"/>
    <mergeCell ref="I32:K32"/>
    <mergeCell ref="I50:K50"/>
    <mergeCell ref="I48:K48"/>
    <mergeCell ref="I46:K46"/>
    <mergeCell ref="I44:K44"/>
    <mergeCell ref="I42:K42"/>
    <mergeCell ref="I51:K51"/>
    <mergeCell ref="I53:K53"/>
    <mergeCell ref="I55:K55"/>
    <mergeCell ref="I57:K57"/>
    <mergeCell ref="I56:K56"/>
    <mergeCell ref="I54:K54"/>
    <mergeCell ref="I52:K52"/>
    <mergeCell ref="I41:K41"/>
    <mergeCell ref="I43:K43"/>
    <mergeCell ref="I45:K45"/>
    <mergeCell ref="I47:K47"/>
    <mergeCell ref="I49:K49"/>
    <mergeCell ref="I31:K31"/>
    <mergeCell ref="I33:K33"/>
    <mergeCell ref="I35:K35"/>
    <mergeCell ref="I37:K37"/>
    <mergeCell ref="I39:K39"/>
    <mergeCell ref="I21:K21"/>
    <mergeCell ref="I23:K23"/>
    <mergeCell ref="I25:K25"/>
    <mergeCell ref="I27:K27"/>
    <mergeCell ref="I29:K29"/>
    <mergeCell ref="B2:H2"/>
    <mergeCell ref="B3:G3"/>
    <mergeCell ref="J7:K7"/>
    <mergeCell ref="C4:F4"/>
    <mergeCell ref="D5:E5"/>
    <mergeCell ref="C6:D6"/>
    <mergeCell ref="B7:E7"/>
  </mergeCells>
  <conditionalFormatting sqref="I2">
    <cfRule type="expression" dxfId="33" priority="1116">
      <formula>COUNTA(E7:AV7)&gt;1</formula>
    </cfRule>
  </conditionalFormatting>
  <conditionalFormatting sqref="E2">
    <cfRule type="cellIs" dxfId="32" priority="662" operator="equal">
      <formula>"Probability"</formula>
    </cfRule>
  </conditionalFormatting>
  <conditionalFormatting sqref="E24:E57">
    <cfRule type="cellIs" dxfId="31" priority="5" operator="equal">
      <formula>"Probability"</formula>
    </cfRule>
    <cfRule type="cellIs" dxfId="30" priority="6" operator="equal">
      <formula>"RPR"</formula>
    </cfRule>
    <cfRule type="cellIs" dxfId="29" priority="7" operator="equal">
      <formula>"Algebra"</formula>
    </cfRule>
    <cfRule type="cellIs" dxfId="28" priority="8" operator="equal">
      <formula>"Number"</formula>
    </cfRule>
    <cfRule type="cellIs" dxfId="27" priority="9" operator="equal">
      <formula>"Geometry and measures"</formula>
    </cfRule>
    <cfRule type="cellIs" dxfId="26" priority="10" operator="equal">
      <formula>"Statistics"</formula>
    </cfRule>
  </conditionalFormatting>
  <conditionalFormatting sqref="F24:F57">
    <cfRule type="cellIs" dxfId="25" priority="2" operator="equal">
      <formula>"AO3"</formula>
    </cfRule>
    <cfRule type="cellIs" dxfId="24" priority="3" operator="equal">
      <formula>"AO2"</formula>
    </cfRule>
    <cfRule type="cellIs" dxfId="23" priority="4" operator="equal">
      <formula>"AO1"</formula>
    </cfRule>
  </conditionalFormatting>
  <conditionalFormatting sqref="H24:H57">
    <cfRule type="colorScale" priority="1">
      <colorScale>
        <cfvo type="num" val="0"/>
        <cfvo type="num" val="1"/>
        <color theme="9"/>
        <color rgb="FF00EA6A"/>
      </colorScale>
    </cfRule>
  </conditionalFormatting>
  <pageMargins left="0.7" right="0.7" top="0.75" bottom="0.75" header="0.3" footer="0.3"/>
  <pageSetup paperSize="9" scale="56"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61" id="{8B3AA094-6627-4EE7-9BA4-E4BF8A006553}">
            <xm:f>COUNTA('Student data'!$D$24:$AQ$24)&gt;1</xm:f>
            <x14:dxf>
              <font>
                <color rgb="FFFF0000"/>
              </font>
            </x14:dxf>
          </x14:cfRule>
          <xm:sqref>B3:G3 G4:G6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M66"/>
  <sheetViews>
    <sheetView showGridLines="0" zoomScale="90" zoomScaleNormal="90" workbookViewId="0">
      <selection activeCell="B6" sqref="B6"/>
    </sheetView>
  </sheetViews>
  <sheetFormatPr defaultColWidth="9.1796875" defaultRowHeight="14.5" x14ac:dyDescent="0.35"/>
  <cols>
    <col min="1" max="1" width="2.6328125" style="142" customWidth="1"/>
    <col min="2" max="2" width="13.81640625" style="142" customWidth="1"/>
    <col min="3" max="3" width="13.7265625" style="142" customWidth="1"/>
    <col min="4" max="4" width="12.54296875" style="142" customWidth="1"/>
    <col min="5" max="5" width="25.1796875" style="142" customWidth="1"/>
    <col min="6" max="8" width="12.7265625" style="142" customWidth="1"/>
    <col min="9" max="9" width="30.54296875" style="142" customWidth="1"/>
    <col min="10" max="10" width="9.1796875" style="142"/>
    <col min="11" max="11" width="11.7265625" style="142" customWidth="1"/>
    <col min="12" max="16384" width="9.1796875" style="142"/>
  </cols>
  <sheetData>
    <row r="1" spans="2:13" ht="73.5" customHeight="1" x14ac:dyDescent="0.35"/>
    <row r="2" spans="2:13" ht="65.25" customHeight="1" x14ac:dyDescent="0.35">
      <c r="B2" s="378" t="s">
        <v>89</v>
      </c>
      <c r="C2" s="379"/>
      <c r="D2" s="379"/>
      <c r="E2" s="379"/>
      <c r="F2" s="379"/>
      <c r="G2" s="379"/>
      <c r="H2" s="379"/>
      <c r="I2" s="214"/>
    </row>
    <row r="3" spans="2:13" ht="46.5" customHeight="1" thickBot="1" x14ac:dyDescent="0.4">
      <c r="B3" s="381" t="s">
        <v>87</v>
      </c>
      <c r="C3" s="382"/>
      <c r="D3" s="382"/>
      <c r="E3" s="382"/>
      <c r="F3" s="382"/>
      <c r="G3" s="382"/>
    </row>
    <row r="4" spans="2:13" ht="22" customHeight="1" x14ac:dyDescent="0.45">
      <c r="B4" s="109" t="s">
        <v>121</v>
      </c>
      <c r="C4" s="383" t="str">
        <f>IF(COUNTBLANK('Student data'!D24:AQ24)=40,"No student is selected",'Student data'!AU25)</f>
        <v>No student is selected</v>
      </c>
      <c r="D4" s="384"/>
      <c r="E4" s="385"/>
      <c r="F4" s="386"/>
      <c r="G4" s="198"/>
    </row>
    <row r="5" spans="2:13" ht="22" customHeight="1" thickBot="1" x14ac:dyDescent="0.4">
      <c r="B5" s="110" t="s">
        <v>122</v>
      </c>
      <c r="C5" s="111" t="str">
        <f>'Student data'!N8</f>
        <v>0/300</v>
      </c>
      <c r="D5" s="387" t="s">
        <v>123</v>
      </c>
      <c r="E5" s="387"/>
      <c r="F5" s="112" t="str">
        <f>'Student data'!O8</f>
        <v>Grade U</v>
      </c>
      <c r="G5" s="198"/>
    </row>
    <row r="6" spans="2:13" ht="22" customHeight="1" thickBot="1" x14ac:dyDescent="0.4">
      <c r="B6" s="199"/>
      <c r="C6" s="388"/>
      <c r="D6" s="389"/>
      <c r="E6" s="200"/>
      <c r="F6" s="200"/>
      <c r="G6" s="198"/>
    </row>
    <row r="7" spans="2:13" s="201" customFormat="1" ht="47.25" customHeight="1" thickBot="1" x14ac:dyDescent="0.4">
      <c r="B7" s="390" t="s">
        <v>209</v>
      </c>
      <c r="C7" s="391"/>
      <c r="D7" s="391"/>
      <c r="E7" s="391"/>
      <c r="F7" s="107" t="s">
        <v>119</v>
      </c>
      <c r="G7" s="107" t="s">
        <v>4</v>
      </c>
      <c r="H7" s="108" t="s">
        <v>120</v>
      </c>
      <c r="J7" s="368" t="s">
        <v>210</v>
      </c>
      <c r="K7" s="369"/>
    </row>
    <row r="8" spans="2:13" ht="15" customHeight="1" x14ac:dyDescent="0.35">
      <c r="B8" s="238"/>
      <c r="C8" s="239"/>
      <c r="D8" s="239"/>
      <c r="E8" s="239" t="s">
        <v>10</v>
      </c>
      <c r="F8" s="236">
        <f>SUMIF(E24:E57,"Number",D24:D57)</f>
        <v>13</v>
      </c>
      <c r="G8" s="236">
        <f>SUMIF(E24:E57,"Number",G24:G57)</f>
        <v>0</v>
      </c>
      <c r="H8" s="235">
        <f>G8/F8</f>
        <v>0</v>
      </c>
      <c r="J8" s="164">
        <v>9</v>
      </c>
      <c r="K8" s="165">
        <v>79</v>
      </c>
      <c r="M8" s="145"/>
    </row>
    <row r="9" spans="2:13" x14ac:dyDescent="0.35">
      <c r="B9" s="226"/>
      <c r="C9" s="227"/>
      <c r="D9" s="227"/>
      <c r="E9" s="227" t="s">
        <v>11</v>
      </c>
      <c r="F9" s="224">
        <f>SUMIF(E24:E57,"Algebra",D24:D57)</f>
        <v>28</v>
      </c>
      <c r="G9" s="224">
        <f>SUMIF(E24:E57,"Algebra",G24:G57)</f>
        <v>0</v>
      </c>
      <c r="H9" s="223">
        <f t="shared" ref="H9:H17" si="0">G9/F9</f>
        <v>0</v>
      </c>
      <c r="J9" s="166">
        <v>8</v>
      </c>
      <c r="K9" s="167">
        <v>66</v>
      </c>
      <c r="M9" s="145"/>
    </row>
    <row r="10" spans="2:13" x14ac:dyDescent="0.35">
      <c r="B10" s="228"/>
      <c r="C10" s="229"/>
      <c r="D10" s="229"/>
      <c r="E10" s="229" t="s">
        <v>14</v>
      </c>
      <c r="F10" s="2">
        <f>SUMIF(E24:E57,"RPR",D24:D57)</f>
        <v>19</v>
      </c>
      <c r="G10" s="2">
        <f>SUMIF(E24:E57,"RPR",G24:G57)</f>
        <v>0</v>
      </c>
      <c r="H10" s="113">
        <f t="shared" si="0"/>
        <v>0</v>
      </c>
      <c r="J10" s="166">
        <v>7</v>
      </c>
      <c r="K10" s="167">
        <v>53</v>
      </c>
      <c r="M10" s="145"/>
    </row>
    <row r="11" spans="2:13" x14ac:dyDescent="0.35">
      <c r="B11" s="246"/>
      <c r="C11" s="247"/>
      <c r="D11" s="247"/>
      <c r="E11" s="247" t="s">
        <v>7</v>
      </c>
      <c r="F11" s="244">
        <f>SUMIF(E24:E57,"Geometry and measures",D24:D57)</f>
        <v>24</v>
      </c>
      <c r="G11" s="244">
        <f>SUMIF(E24:E57,"Geometry and measures",G24:G57)</f>
        <v>0</v>
      </c>
      <c r="H11" s="243">
        <f t="shared" si="0"/>
        <v>0</v>
      </c>
      <c r="J11" s="166">
        <v>6</v>
      </c>
      <c r="K11" s="167">
        <v>41</v>
      </c>
      <c r="M11" s="145"/>
    </row>
    <row r="12" spans="2:13" x14ac:dyDescent="0.35">
      <c r="B12" s="248"/>
      <c r="C12" s="249"/>
      <c r="D12" s="249"/>
      <c r="E12" s="249" t="s">
        <v>15</v>
      </c>
      <c r="F12" s="250">
        <f>SUMIF(E24:E57,"Probability",D24:D57)</f>
        <v>5</v>
      </c>
      <c r="G12" s="250">
        <f>SUMIF(E24:E57,"Probability",G24:G57)</f>
        <v>0</v>
      </c>
      <c r="H12" s="251">
        <f t="shared" si="0"/>
        <v>0</v>
      </c>
      <c r="J12" s="166">
        <v>5</v>
      </c>
      <c r="K12" s="167">
        <v>29</v>
      </c>
      <c r="M12" s="145"/>
    </row>
    <row r="13" spans="2:13" x14ac:dyDescent="0.35">
      <c r="B13" s="258"/>
      <c r="C13" s="259"/>
      <c r="D13" s="259"/>
      <c r="E13" s="259" t="s">
        <v>5</v>
      </c>
      <c r="F13" s="256">
        <f>SUMIF(E24:E57,"Statistics",D24:D57)</f>
        <v>11</v>
      </c>
      <c r="G13" s="256">
        <f>SUMIF(E24:E57,"Statistics",G24:G57)</f>
        <v>0</v>
      </c>
      <c r="H13" s="255">
        <f t="shared" si="0"/>
        <v>0</v>
      </c>
      <c r="J13" s="166">
        <v>4</v>
      </c>
      <c r="K13" s="167">
        <v>17</v>
      </c>
      <c r="M13" s="145"/>
    </row>
    <row r="14" spans="2:13" x14ac:dyDescent="0.35">
      <c r="B14" s="34"/>
      <c r="C14" s="13"/>
      <c r="D14" s="13"/>
      <c r="E14" s="3"/>
      <c r="F14" s="4"/>
      <c r="G14" s="4"/>
      <c r="H14" s="114"/>
      <c r="J14" s="166">
        <v>3</v>
      </c>
      <c r="K14" s="167">
        <v>11</v>
      </c>
      <c r="M14" s="145"/>
    </row>
    <row r="15" spans="2:13" ht="15" thickBot="1" x14ac:dyDescent="0.4">
      <c r="B15" s="260"/>
      <c r="C15" s="261"/>
      <c r="D15" s="261"/>
      <c r="E15" s="261" t="s">
        <v>8</v>
      </c>
      <c r="F15" s="262">
        <f>SUMIF(F24:F57,"AO1",D24:D57)</f>
        <v>32</v>
      </c>
      <c r="G15" s="262">
        <f>SUMIF(F24:F57,"AO1",G24:G57)</f>
        <v>0</v>
      </c>
      <c r="H15" s="263">
        <f t="shared" si="0"/>
        <v>0</v>
      </c>
      <c r="J15" s="168" t="s">
        <v>86</v>
      </c>
      <c r="K15" s="169">
        <v>0</v>
      </c>
      <c r="M15" s="145"/>
    </row>
    <row r="16" spans="2:13" x14ac:dyDescent="0.35">
      <c r="B16" s="270"/>
      <c r="C16" s="271"/>
      <c r="D16" s="271"/>
      <c r="E16" s="271" t="s">
        <v>6</v>
      </c>
      <c r="F16" s="268">
        <f>SUMIF(F24:F57,"AO2",D24:D57)</f>
        <v>22</v>
      </c>
      <c r="G16" s="268">
        <f>SUMIF(F24:F57,"AO2",G24:G57)</f>
        <v>0</v>
      </c>
      <c r="H16" s="267">
        <f t="shared" si="0"/>
        <v>0</v>
      </c>
      <c r="M16" s="145"/>
    </row>
    <row r="17" spans="2:13" x14ac:dyDescent="0.35">
      <c r="B17" s="272"/>
      <c r="C17" s="273"/>
      <c r="D17" s="273"/>
      <c r="E17" s="273" t="s">
        <v>9</v>
      </c>
      <c r="F17" s="274">
        <f>SUMIF(F24:F57,"AO3",D24:D57)</f>
        <v>46</v>
      </c>
      <c r="G17" s="274">
        <f>SUMIF(F24:F57,"AO3",G24:G57)</f>
        <v>0</v>
      </c>
      <c r="H17" s="275">
        <f t="shared" si="0"/>
        <v>0</v>
      </c>
      <c r="M17" s="145"/>
    </row>
    <row r="18" spans="2:13" x14ac:dyDescent="0.35">
      <c r="B18" s="34"/>
      <c r="C18" s="13"/>
      <c r="D18" s="13"/>
      <c r="E18" s="3"/>
      <c r="F18" s="4"/>
      <c r="G18" s="4"/>
      <c r="H18" s="126"/>
      <c r="M18" s="145"/>
    </row>
    <row r="19" spans="2:13" x14ac:dyDescent="0.35">
      <c r="B19" s="283"/>
      <c r="C19" s="284"/>
      <c r="D19" s="284"/>
      <c r="E19" s="284" t="s">
        <v>115</v>
      </c>
      <c r="F19" s="285">
        <f>SUMIF(C24:C57,"&lt;&gt;",D24:D57)</f>
        <v>24</v>
      </c>
      <c r="G19" s="285">
        <f>SUMIF(C24:C57,"&lt;&gt;",G24:G57)</f>
        <v>0</v>
      </c>
      <c r="H19" s="286">
        <f>G19/F19</f>
        <v>0</v>
      </c>
      <c r="M19" s="145"/>
    </row>
    <row r="20" spans="2:13" ht="15" thickBot="1" x14ac:dyDescent="0.4">
      <c r="B20" s="115"/>
      <c r="C20" s="18"/>
      <c r="D20" s="18"/>
      <c r="E20" s="18"/>
      <c r="F20" s="116"/>
      <c r="G20" s="116"/>
      <c r="H20" s="117"/>
      <c r="M20" s="145"/>
    </row>
    <row r="21" spans="2:13" ht="16" thickBot="1" x14ac:dyDescent="0.4">
      <c r="B21" s="278"/>
      <c r="C21" s="279"/>
      <c r="D21" s="279"/>
      <c r="E21" s="279" t="s">
        <v>93</v>
      </c>
      <c r="F21" s="280">
        <v>100</v>
      </c>
      <c r="G21" s="281">
        <f>SUM(G24:G57)</f>
        <v>0</v>
      </c>
      <c r="H21" s="282">
        <f>G21/F21</f>
        <v>0</v>
      </c>
      <c r="I21" s="392" t="str">
        <f>"Grade "&amp;IF(G21&lt;K14,"u",IF(G21&lt;K13,"3",IF(G21&lt;K12,"4",IF(G21&lt;K11,"5",IF(G21&lt;K10,"6",IF(G21&lt;K9,"7",IF(G21&lt;K8,"8","9")))))))</f>
        <v>Grade u</v>
      </c>
      <c r="J21" s="412"/>
      <c r="K21" s="413"/>
      <c r="M21" s="145"/>
    </row>
    <row r="22" spans="2:13" ht="15" thickBot="1" x14ac:dyDescent="0.4">
      <c r="B22" s="215"/>
      <c r="I22" s="416"/>
      <c r="J22" s="417"/>
      <c r="K22" s="418"/>
      <c r="L22" s="145"/>
      <c r="M22" s="145"/>
    </row>
    <row r="23" spans="2:13" ht="46" customHeight="1" thickBot="1" x14ac:dyDescent="0.4">
      <c r="B23" s="137" t="s">
        <v>0</v>
      </c>
      <c r="C23" s="141" t="s">
        <v>117</v>
      </c>
      <c r="D23" s="141" t="s">
        <v>1</v>
      </c>
      <c r="E23" s="141" t="s">
        <v>2</v>
      </c>
      <c r="F23" s="141" t="s">
        <v>3</v>
      </c>
      <c r="G23" s="141" t="s">
        <v>4</v>
      </c>
      <c r="H23" s="141" t="s">
        <v>104</v>
      </c>
      <c r="I23" s="395" t="s">
        <v>35</v>
      </c>
      <c r="J23" s="396"/>
      <c r="K23" s="397"/>
      <c r="L23" s="145"/>
      <c r="M23" s="145"/>
    </row>
    <row r="24" spans="2:13" ht="15" customHeight="1" x14ac:dyDescent="0.35">
      <c r="B24" s="132" t="s">
        <v>149</v>
      </c>
      <c r="C24" s="133"/>
      <c r="D24" s="134">
        <v>3</v>
      </c>
      <c r="E24" s="9" t="s">
        <v>10</v>
      </c>
      <c r="F24" s="10" t="s">
        <v>8</v>
      </c>
      <c r="G24" s="136">
        <f>SUMIF('Student data'!$D$24:$AQ$24,"x",'Student data'!D77:AQ77)</f>
        <v>0</v>
      </c>
      <c r="H24" s="212">
        <f t="shared" ref="H24:H43" si="1">G24/D24</f>
        <v>0</v>
      </c>
      <c r="I24" s="398" t="s">
        <v>262</v>
      </c>
      <c r="J24" s="399"/>
      <c r="K24" s="400"/>
      <c r="L24" s="145"/>
      <c r="M24" s="145"/>
    </row>
    <row r="25" spans="2:13" ht="15" customHeight="1" x14ac:dyDescent="0.35">
      <c r="B25" s="128" t="s">
        <v>150</v>
      </c>
      <c r="C25" s="11"/>
      <c r="D25" s="19">
        <v>1</v>
      </c>
      <c r="E25" s="9" t="s">
        <v>10</v>
      </c>
      <c r="F25" s="10" t="s">
        <v>6</v>
      </c>
      <c r="G25" s="14">
        <f>SUMIF('Student data'!$D$24:$AQ$24,"x",'Student data'!D78:AQ78)</f>
        <v>0</v>
      </c>
      <c r="H25" s="212">
        <f t="shared" si="1"/>
        <v>0</v>
      </c>
      <c r="I25" s="401" t="s">
        <v>263</v>
      </c>
      <c r="J25" s="402"/>
      <c r="K25" s="403"/>
      <c r="L25" s="145"/>
      <c r="M25" s="145"/>
    </row>
    <row r="26" spans="2:13" ht="15" customHeight="1" x14ac:dyDescent="0.35">
      <c r="B26" s="128" t="s">
        <v>151</v>
      </c>
      <c r="C26" s="11"/>
      <c r="D26" s="19">
        <v>1</v>
      </c>
      <c r="E26" s="9" t="s">
        <v>10</v>
      </c>
      <c r="F26" s="10" t="s">
        <v>8</v>
      </c>
      <c r="G26" s="14">
        <f>SUMIF('Student data'!$D$24:$AQ$24,"x",'Student data'!D79:AQ79)</f>
        <v>0</v>
      </c>
      <c r="H26" s="212">
        <f t="shared" si="1"/>
        <v>0</v>
      </c>
      <c r="I26" s="401" t="s">
        <v>264</v>
      </c>
      <c r="J26" s="402"/>
      <c r="K26" s="403"/>
      <c r="L26" s="145"/>
      <c r="M26" s="145"/>
    </row>
    <row r="27" spans="2:13" ht="15" customHeight="1" x14ac:dyDescent="0.35">
      <c r="B27" s="128" t="s">
        <v>128</v>
      </c>
      <c r="C27" s="105" t="s">
        <v>171</v>
      </c>
      <c r="D27" s="9">
        <v>5</v>
      </c>
      <c r="E27" s="9" t="s">
        <v>88</v>
      </c>
      <c r="F27" s="10" t="s">
        <v>9</v>
      </c>
      <c r="G27" s="14">
        <f>SUMIF('Student data'!$D$24:$AQ$24,"x",'Student data'!D80:AQ80)</f>
        <v>0</v>
      </c>
      <c r="H27" s="212">
        <f t="shared" si="1"/>
        <v>0</v>
      </c>
      <c r="I27" s="401" t="s">
        <v>218</v>
      </c>
      <c r="J27" s="402"/>
      <c r="K27" s="403"/>
      <c r="L27" s="145"/>
      <c r="M27" s="145"/>
    </row>
    <row r="28" spans="2:13" ht="15" customHeight="1" x14ac:dyDescent="0.35">
      <c r="B28" s="128" t="s">
        <v>152</v>
      </c>
      <c r="C28" s="105" t="s">
        <v>174</v>
      </c>
      <c r="D28" s="19">
        <v>2</v>
      </c>
      <c r="E28" s="9" t="s">
        <v>5</v>
      </c>
      <c r="F28" s="10" t="s">
        <v>6</v>
      </c>
      <c r="G28" s="14">
        <f>SUMIF('Student data'!$D$24:$AQ$24,"x",'Student data'!D81:AQ81)</f>
        <v>0</v>
      </c>
      <c r="H28" s="212">
        <f t="shared" si="1"/>
        <v>0</v>
      </c>
      <c r="I28" s="401" t="s">
        <v>219</v>
      </c>
      <c r="J28" s="402"/>
      <c r="K28" s="403"/>
      <c r="L28" s="145"/>
      <c r="M28" s="145"/>
    </row>
    <row r="29" spans="2:13" ht="15" customHeight="1" x14ac:dyDescent="0.35">
      <c r="B29" s="128" t="s">
        <v>153</v>
      </c>
      <c r="C29" s="105" t="s">
        <v>175</v>
      </c>
      <c r="D29" s="9">
        <v>1</v>
      </c>
      <c r="E29" s="9" t="s">
        <v>5</v>
      </c>
      <c r="F29" s="10" t="s">
        <v>6</v>
      </c>
      <c r="G29" s="14">
        <f>SUMIF('Student data'!$D$24:$AQ$24,"x",'Student data'!D82:AQ82)</f>
        <v>0</v>
      </c>
      <c r="H29" s="212">
        <f t="shared" si="1"/>
        <v>0</v>
      </c>
      <c r="I29" s="401" t="s">
        <v>220</v>
      </c>
      <c r="J29" s="402"/>
      <c r="K29" s="403"/>
      <c r="L29" s="145"/>
      <c r="M29" s="145"/>
    </row>
    <row r="30" spans="2:13" ht="15" customHeight="1" x14ac:dyDescent="0.35">
      <c r="B30" s="128" t="s">
        <v>154</v>
      </c>
      <c r="C30" s="105" t="s">
        <v>176</v>
      </c>
      <c r="D30" s="9">
        <v>1</v>
      </c>
      <c r="E30" s="9" t="s">
        <v>5</v>
      </c>
      <c r="F30" s="10" t="s">
        <v>6</v>
      </c>
      <c r="G30" s="14">
        <f>SUMIF('Student data'!$D$24:$AQ$24,"x",'Student data'!D83:AQ83)</f>
        <v>0</v>
      </c>
      <c r="H30" s="212">
        <f t="shared" si="1"/>
        <v>0</v>
      </c>
      <c r="I30" s="401" t="s">
        <v>221</v>
      </c>
      <c r="J30" s="402"/>
      <c r="K30" s="403"/>
      <c r="L30" s="145"/>
      <c r="M30" s="145"/>
    </row>
    <row r="31" spans="2:13" ht="15" customHeight="1" x14ac:dyDescent="0.35">
      <c r="B31" s="128" t="s">
        <v>155</v>
      </c>
      <c r="C31" s="105" t="s">
        <v>177</v>
      </c>
      <c r="D31" s="9">
        <v>3</v>
      </c>
      <c r="E31" s="9" t="s">
        <v>88</v>
      </c>
      <c r="F31" s="10" t="s">
        <v>9</v>
      </c>
      <c r="G31" s="14">
        <f>SUMIF('Student data'!$D$24:$AQ$24,"x",'Student data'!D84:AQ84)</f>
        <v>0</v>
      </c>
      <c r="H31" s="212">
        <f t="shared" si="1"/>
        <v>0</v>
      </c>
      <c r="I31" s="405" t="s">
        <v>222</v>
      </c>
      <c r="J31" s="402"/>
      <c r="K31" s="403"/>
      <c r="L31" s="145"/>
      <c r="M31" s="145"/>
    </row>
    <row r="32" spans="2:13" ht="15" customHeight="1" x14ac:dyDescent="0.35">
      <c r="B32" s="128" t="s">
        <v>156</v>
      </c>
      <c r="C32" s="105" t="s">
        <v>178</v>
      </c>
      <c r="D32" s="19">
        <v>1</v>
      </c>
      <c r="E32" s="9" t="s">
        <v>5</v>
      </c>
      <c r="F32" s="10" t="s">
        <v>9</v>
      </c>
      <c r="G32" s="14">
        <f>SUMIF('Student data'!$D$24:$AQ$24,"x",'Student data'!D85:AQ85)</f>
        <v>0</v>
      </c>
      <c r="H32" s="212">
        <f t="shared" si="1"/>
        <v>0</v>
      </c>
      <c r="I32" s="401" t="s">
        <v>223</v>
      </c>
      <c r="J32" s="402"/>
      <c r="K32" s="403"/>
      <c r="L32" s="145"/>
      <c r="M32" s="145"/>
    </row>
    <row r="33" spans="2:13" ht="15" customHeight="1" x14ac:dyDescent="0.35">
      <c r="B33" s="128" t="s">
        <v>157</v>
      </c>
      <c r="C33" s="104"/>
      <c r="D33" s="9">
        <v>4</v>
      </c>
      <c r="E33" s="9" t="s">
        <v>7</v>
      </c>
      <c r="F33" s="10" t="s">
        <v>6</v>
      </c>
      <c r="G33" s="14">
        <f>SUMIF('Student data'!$D$24:$AQ$24,"x",'Student data'!D86:AQ86)</f>
        <v>0</v>
      </c>
      <c r="H33" s="212">
        <f t="shared" si="1"/>
        <v>0</v>
      </c>
      <c r="I33" s="401" t="s">
        <v>265</v>
      </c>
      <c r="J33" s="402"/>
      <c r="K33" s="403"/>
      <c r="L33" s="145"/>
      <c r="M33" s="145"/>
    </row>
    <row r="34" spans="2:13" ht="15" customHeight="1" x14ac:dyDescent="0.35">
      <c r="B34" s="128" t="s">
        <v>129</v>
      </c>
      <c r="C34" s="105" t="s">
        <v>172</v>
      </c>
      <c r="D34" s="9">
        <v>1</v>
      </c>
      <c r="E34" s="9" t="s">
        <v>88</v>
      </c>
      <c r="F34" s="10" t="s">
        <v>6</v>
      </c>
      <c r="G34" s="14">
        <f>SUMIF('Student data'!$D$24:$AQ$24,"x",'Student data'!D87:AQ87)</f>
        <v>0</v>
      </c>
      <c r="H34" s="212">
        <f t="shared" si="1"/>
        <v>0</v>
      </c>
      <c r="I34" s="401" t="s">
        <v>224</v>
      </c>
      <c r="J34" s="402"/>
      <c r="K34" s="403"/>
      <c r="L34" s="145"/>
      <c r="M34" s="145"/>
    </row>
    <row r="35" spans="2:13" ht="15" customHeight="1" x14ac:dyDescent="0.35">
      <c r="B35" s="128" t="s">
        <v>130</v>
      </c>
      <c r="C35" s="105" t="s">
        <v>173</v>
      </c>
      <c r="D35" s="9">
        <v>1</v>
      </c>
      <c r="E35" s="9" t="s">
        <v>88</v>
      </c>
      <c r="F35" s="10" t="s">
        <v>6</v>
      </c>
      <c r="G35" s="14">
        <f>SUMIF('Student data'!$D$24:$AQ$24,"x",'Student data'!D88:AQ88)</f>
        <v>0</v>
      </c>
      <c r="H35" s="212">
        <f t="shared" si="1"/>
        <v>0</v>
      </c>
      <c r="I35" s="401" t="s">
        <v>225</v>
      </c>
      <c r="J35" s="402"/>
      <c r="K35" s="403"/>
      <c r="L35" s="145"/>
      <c r="M35" s="145"/>
    </row>
    <row r="36" spans="2:13" ht="15" customHeight="1" x14ac:dyDescent="0.35">
      <c r="B36" s="128" t="s">
        <v>158</v>
      </c>
      <c r="C36" s="12"/>
      <c r="D36" s="9">
        <v>3</v>
      </c>
      <c r="E36" s="9" t="s">
        <v>11</v>
      </c>
      <c r="F36" s="10" t="s">
        <v>8</v>
      </c>
      <c r="G36" s="14">
        <f>SUMIF('Student data'!$D$24:$AQ$24,"x",'Student data'!D89:AQ89)</f>
        <v>0</v>
      </c>
      <c r="H36" s="212">
        <f t="shared" si="1"/>
        <v>0</v>
      </c>
      <c r="I36" s="401" t="s">
        <v>266</v>
      </c>
      <c r="J36" s="402"/>
      <c r="K36" s="403"/>
      <c r="L36" s="145"/>
      <c r="M36" s="145"/>
    </row>
    <row r="37" spans="2:13" ht="15" customHeight="1" x14ac:dyDescent="0.35">
      <c r="B37" s="128" t="s">
        <v>95</v>
      </c>
      <c r="C37" s="12"/>
      <c r="D37" s="9">
        <v>2</v>
      </c>
      <c r="E37" s="9" t="s">
        <v>11</v>
      </c>
      <c r="F37" s="10" t="s">
        <v>6</v>
      </c>
      <c r="G37" s="14">
        <f>SUMIF('Student data'!$D$24:$AQ$24,"x",'Student data'!D90:AQ90)</f>
        <v>0</v>
      </c>
      <c r="H37" s="212">
        <f t="shared" si="1"/>
        <v>0</v>
      </c>
      <c r="I37" s="401" t="s">
        <v>267</v>
      </c>
      <c r="J37" s="402"/>
      <c r="K37" s="403"/>
      <c r="L37" s="145"/>
      <c r="M37" s="145"/>
    </row>
    <row r="38" spans="2:13" ht="15" customHeight="1" x14ac:dyDescent="0.35">
      <c r="B38" s="128" t="s">
        <v>159</v>
      </c>
      <c r="C38" s="11"/>
      <c r="D38" s="9">
        <v>1</v>
      </c>
      <c r="E38" s="9" t="s">
        <v>11</v>
      </c>
      <c r="F38" s="10" t="s">
        <v>8</v>
      </c>
      <c r="G38" s="14">
        <f>SUMIF('Student data'!$D$24:$AQ$24,"x",'Student data'!D91:AQ91)</f>
        <v>0</v>
      </c>
      <c r="H38" s="212">
        <f t="shared" si="1"/>
        <v>0</v>
      </c>
      <c r="I38" s="405" t="s">
        <v>268</v>
      </c>
      <c r="J38" s="402"/>
      <c r="K38" s="403"/>
      <c r="L38" s="145"/>
      <c r="M38" s="145"/>
    </row>
    <row r="39" spans="2:13" ht="15" customHeight="1" x14ac:dyDescent="0.35">
      <c r="B39" s="128" t="s">
        <v>160</v>
      </c>
      <c r="C39" s="12"/>
      <c r="D39" s="19">
        <v>3</v>
      </c>
      <c r="E39" s="9" t="s">
        <v>11</v>
      </c>
      <c r="F39" s="10" t="s">
        <v>6</v>
      </c>
      <c r="G39" s="14">
        <f>SUMIF('Student data'!$D$24:$AQ$24,"x",'Student data'!D92:AQ92)</f>
        <v>0</v>
      </c>
      <c r="H39" s="212">
        <f t="shared" si="1"/>
        <v>0</v>
      </c>
      <c r="I39" s="405" t="s">
        <v>269</v>
      </c>
      <c r="J39" s="402"/>
      <c r="K39" s="403"/>
      <c r="L39" s="145"/>
      <c r="M39" s="145"/>
    </row>
    <row r="40" spans="2:13" ht="15" customHeight="1" x14ac:dyDescent="0.35">
      <c r="B40" s="128" t="s">
        <v>112</v>
      </c>
      <c r="C40" s="105" t="s">
        <v>179</v>
      </c>
      <c r="D40" s="9">
        <v>5</v>
      </c>
      <c r="E40" s="9" t="s">
        <v>88</v>
      </c>
      <c r="F40" s="10" t="s">
        <v>8</v>
      </c>
      <c r="G40" s="14">
        <f>SUMIF('Student data'!$D$24:$AQ$24,"x",'Student data'!D93:AQ93)</f>
        <v>0</v>
      </c>
      <c r="H40" s="212">
        <f t="shared" si="1"/>
        <v>0</v>
      </c>
      <c r="I40" s="404" t="s">
        <v>226</v>
      </c>
      <c r="J40" s="402"/>
      <c r="K40" s="403"/>
      <c r="L40" s="145"/>
      <c r="M40" s="145"/>
    </row>
    <row r="41" spans="2:13" x14ac:dyDescent="0.35">
      <c r="B41" s="128" t="s">
        <v>109</v>
      </c>
      <c r="C41" s="105" t="s">
        <v>180</v>
      </c>
      <c r="D41" s="9">
        <v>4</v>
      </c>
      <c r="E41" s="9" t="s">
        <v>88</v>
      </c>
      <c r="F41" s="10" t="s">
        <v>9</v>
      </c>
      <c r="G41" s="14">
        <f>SUMIF('Student data'!$D$24:$AQ$24,"x",'Student data'!D94:AQ94)</f>
        <v>0</v>
      </c>
      <c r="H41" s="212">
        <f t="shared" si="1"/>
        <v>0</v>
      </c>
      <c r="I41" s="404" t="s">
        <v>270</v>
      </c>
      <c r="J41" s="402"/>
      <c r="K41" s="403"/>
      <c r="L41" s="145"/>
      <c r="M41" s="145"/>
    </row>
    <row r="42" spans="2:13" x14ac:dyDescent="0.35">
      <c r="B42" s="128" t="s">
        <v>134</v>
      </c>
      <c r="C42" s="11"/>
      <c r="D42" s="19">
        <v>7</v>
      </c>
      <c r="E42" s="9" t="s">
        <v>7</v>
      </c>
      <c r="F42" s="10" t="s">
        <v>9</v>
      </c>
      <c r="G42" s="14">
        <f>SUMIF('Student data'!$D$24:$AQ$24,"x",'Student data'!D95:AQ95)</f>
        <v>0</v>
      </c>
      <c r="H42" s="212">
        <f t="shared" si="1"/>
        <v>0</v>
      </c>
      <c r="I42" s="401" t="s">
        <v>271</v>
      </c>
      <c r="J42" s="402"/>
      <c r="K42" s="403"/>
      <c r="L42" s="145"/>
      <c r="M42" s="145"/>
    </row>
    <row r="43" spans="2:13" ht="15" customHeight="1" x14ac:dyDescent="0.35">
      <c r="B43" s="128" t="s">
        <v>96</v>
      </c>
      <c r="C43" s="20"/>
      <c r="D43" s="19">
        <v>2</v>
      </c>
      <c r="E43" s="9" t="s">
        <v>5</v>
      </c>
      <c r="F43" s="10" t="s">
        <v>6</v>
      </c>
      <c r="G43" s="14">
        <f>SUMIF('Student data'!$D$24:$AQ$24,"x",'Student data'!D96:AQ96)</f>
        <v>0</v>
      </c>
      <c r="H43" s="212">
        <f t="shared" si="1"/>
        <v>0</v>
      </c>
      <c r="I43" s="401" t="s">
        <v>272</v>
      </c>
      <c r="J43" s="402"/>
      <c r="K43" s="403"/>
      <c r="L43" s="145"/>
      <c r="M43" s="145"/>
    </row>
    <row r="44" spans="2:13" ht="15" customHeight="1" x14ac:dyDescent="0.35">
      <c r="B44" s="128" t="s">
        <v>97</v>
      </c>
      <c r="C44" s="20"/>
      <c r="D44" s="19">
        <v>2</v>
      </c>
      <c r="E44" s="9" t="s">
        <v>5</v>
      </c>
      <c r="F44" s="10" t="s">
        <v>6</v>
      </c>
      <c r="G44" s="14">
        <f>SUMIF('Student data'!$D$24:$AQ$24,"x",'Student data'!D97:AQ97)</f>
        <v>0</v>
      </c>
      <c r="H44" s="212">
        <f t="shared" ref="H44:H57" si="2">G44/D44</f>
        <v>0</v>
      </c>
      <c r="I44" s="401" t="s">
        <v>273</v>
      </c>
      <c r="J44" s="402"/>
      <c r="K44" s="403"/>
      <c r="L44" s="145"/>
      <c r="M44" s="145"/>
    </row>
    <row r="45" spans="2:13" ht="15" customHeight="1" x14ac:dyDescent="0.35">
      <c r="B45" s="128" t="s">
        <v>161</v>
      </c>
      <c r="C45" s="20"/>
      <c r="D45" s="19">
        <v>1</v>
      </c>
      <c r="E45" s="9" t="s">
        <v>5</v>
      </c>
      <c r="F45" s="10" t="s">
        <v>6</v>
      </c>
      <c r="G45" s="14">
        <f>SUMIF('Student data'!$D$24:$AQ$24,"x",'Student data'!D98:AQ98)</f>
        <v>0</v>
      </c>
      <c r="H45" s="212">
        <f t="shared" si="2"/>
        <v>0</v>
      </c>
      <c r="I45" s="401" t="s">
        <v>274</v>
      </c>
      <c r="J45" s="402"/>
      <c r="K45" s="403"/>
      <c r="L45" s="145"/>
      <c r="M45" s="145"/>
    </row>
    <row r="46" spans="2:13" ht="15" customHeight="1" x14ac:dyDescent="0.35">
      <c r="B46" s="128" t="s">
        <v>162</v>
      </c>
      <c r="C46" s="20"/>
      <c r="D46" s="19">
        <v>1</v>
      </c>
      <c r="E46" s="9" t="s">
        <v>5</v>
      </c>
      <c r="F46" s="10" t="s">
        <v>6</v>
      </c>
      <c r="G46" s="14">
        <f>SUMIF('Student data'!$D$24:$AQ$24,"x",'Student data'!D99:AQ99)</f>
        <v>0</v>
      </c>
      <c r="H46" s="212">
        <f t="shared" si="2"/>
        <v>0</v>
      </c>
      <c r="I46" s="401" t="s">
        <v>275</v>
      </c>
      <c r="J46" s="402"/>
      <c r="K46" s="403"/>
      <c r="L46" s="145"/>
      <c r="M46" s="145"/>
    </row>
    <row r="47" spans="2:13" ht="15" customHeight="1" x14ac:dyDescent="0.35">
      <c r="B47" s="128" t="s">
        <v>163</v>
      </c>
      <c r="C47" s="20"/>
      <c r="D47" s="19">
        <v>2</v>
      </c>
      <c r="E47" s="9" t="s">
        <v>10</v>
      </c>
      <c r="F47" s="10" t="s">
        <v>8</v>
      </c>
      <c r="G47" s="14">
        <f>SUMIF('Student data'!$D$24:$AQ$24,"x",'Student data'!D100:AQ100)</f>
        <v>0</v>
      </c>
      <c r="H47" s="212">
        <f t="shared" si="2"/>
        <v>0</v>
      </c>
      <c r="I47" s="401" t="s">
        <v>276</v>
      </c>
      <c r="J47" s="402"/>
      <c r="K47" s="403"/>
      <c r="L47" s="145"/>
      <c r="M47" s="145"/>
    </row>
    <row r="48" spans="2:13" ht="15" customHeight="1" x14ac:dyDescent="0.35">
      <c r="B48" s="128" t="s">
        <v>164</v>
      </c>
      <c r="C48" s="20"/>
      <c r="D48" s="19">
        <v>3</v>
      </c>
      <c r="E48" s="9" t="s">
        <v>10</v>
      </c>
      <c r="F48" s="10" t="s">
        <v>8</v>
      </c>
      <c r="G48" s="14">
        <f>SUMIF('Student data'!$D$24:$AQ$24,"x",'Student data'!D101:AQ101)</f>
        <v>0</v>
      </c>
      <c r="H48" s="212">
        <f t="shared" si="2"/>
        <v>0</v>
      </c>
      <c r="I48" s="401" t="s">
        <v>277</v>
      </c>
      <c r="J48" s="402"/>
      <c r="K48" s="403"/>
      <c r="L48" s="145"/>
      <c r="M48" s="145"/>
    </row>
    <row r="49" spans="2:13" ht="15" customHeight="1" x14ac:dyDescent="0.35">
      <c r="B49" s="128" t="s">
        <v>110</v>
      </c>
      <c r="C49" s="20"/>
      <c r="D49" s="19">
        <v>2</v>
      </c>
      <c r="E49" s="9" t="s">
        <v>7</v>
      </c>
      <c r="F49" s="10" t="s">
        <v>8</v>
      </c>
      <c r="G49" s="14">
        <f>SUMIF('Student data'!$D$24:$AQ$24,"x",'Student data'!D102:AQ102)</f>
        <v>0</v>
      </c>
      <c r="H49" s="212">
        <f t="shared" si="2"/>
        <v>0</v>
      </c>
      <c r="I49" s="414" t="s">
        <v>278</v>
      </c>
      <c r="J49" s="402"/>
      <c r="K49" s="403"/>
      <c r="L49" s="145"/>
      <c r="M49" s="145"/>
    </row>
    <row r="50" spans="2:13" ht="15" customHeight="1" x14ac:dyDescent="0.35">
      <c r="B50" s="128" t="s">
        <v>113</v>
      </c>
      <c r="C50" s="20"/>
      <c r="D50" s="19">
        <v>3</v>
      </c>
      <c r="E50" s="9" t="s">
        <v>10</v>
      </c>
      <c r="F50" s="10" t="s">
        <v>8</v>
      </c>
      <c r="G50" s="14">
        <f>SUMIF('Student data'!$D$24:$AQ$24,"x",'Student data'!D103:AQ103)</f>
        <v>0</v>
      </c>
      <c r="H50" s="212">
        <f t="shared" si="2"/>
        <v>0</v>
      </c>
      <c r="I50" s="404" t="s">
        <v>279</v>
      </c>
      <c r="J50" s="402"/>
      <c r="K50" s="403"/>
      <c r="L50" s="145"/>
      <c r="M50" s="145"/>
    </row>
    <row r="51" spans="2:13" x14ac:dyDescent="0.35">
      <c r="B51" s="128" t="s">
        <v>165</v>
      </c>
      <c r="C51" s="20"/>
      <c r="D51" s="19">
        <v>5</v>
      </c>
      <c r="E51" s="9" t="s">
        <v>15</v>
      </c>
      <c r="F51" s="10" t="s">
        <v>9</v>
      </c>
      <c r="G51" s="14">
        <f>SUMIF('Student data'!$D$24:$AQ$24,"x",'Student data'!D104:AQ104)</f>
        <v>0</v>
      </c>
      <c r="H51" s="212">
        <f t="shared" si="2"/>
        <v>0</v>
      </c>
      <c r="I51" s="401" t="s">
        <v>280</v>
      </c>
      <c r="J51" s="402"/>
      <c r="K51" s="403"/>
      <c r="L51" s="145"/>
      <c r="M51" s="145"/>
    </row>
    <row r="52" spans="2:13" x14ac:dyDescent="0.35">
      <c r="B52" s="128" t="s">
        <v>111</v>
      </c>
      <c r="C52" s="20"/>
      <c r="D52" s="19">
        <v>5</v>
      </c>
      <c r="E52" s="9" t="s">
        <v>11</v>
      </c>
      <c r="F52" s="10" t="s">
        <v>8</v>
      </c>
      <c r="G52" s="14">
        <f>SUMIF('Student data'!$D$24:$AQ$24,"x",'Student data'!D105:AQ105)</f>
        <v>0</v>
      </c>
      <c r="H52" s="212">
        <f t="shared" si="2"/>
        <v>0</v>
      </c>
      <c r="I52" s="401" t="s">
        <v>281</v>
      </c>
      <c r="J52" s="402"/>
      <c r="K52" s="403"/>
      <c r="L52" s="145"/>
      <c r="M52" s="145"/>
    </row>
    <row r="53" spans="2:13" ht="15" customHeight="1" x14ac:dyDescent="0.35">
      <c r="B53" s="128" t="s">
        <v>166</v>
      </c>
      <c r="C53" s="20"/>
      <c r="D53" s="19">
        <v>5</v>
      </c>
      <c r="E53" s="9" t="s">
        <v>7</v>
      </c>
      <c r="F53" s="10" t="s">
        <v>9</v>
      </c>
      <c r="G53" s="14">
        <f>SUMIF('Student data'!$D$24:$AQ$24,"x",'Student data'!D106:AQ106)</f>
        <v>0</v>
      </c>
      <c r="H53" s="212">
        <f t="shared" si="2"/>
        <v>0</v>
      </c>
      <c r="I53" s="401" t="s">
        <v>282</v>
      </c>
      <c r="J53" s="402"/>
      <c r="K53" s="403"/>
      <c r="L53" s="145"/>
      <c r="M53" s="145"/>
    </row>
    <row r="54" spans="2:13" ht="15" customHeight="1" x14ac:dyDescent="0.35">
      <c r="B54" s="128" t="s">
        <v>167</v>
      </c>
      <c r="C54" s="20"/>
      <c r="D54" s="19">
        <v>4</v>
      </c>
      <c r="E54" s="9" t="s">
        <v>11</v>
      </c>
      <c r="F54" s="10" t="s">
        <v>9</v>
      </c>
      <c r="G54" s="14">
        <f>SUMIF('Student data'!$D$24:$AQ$24,"x",'Student data'!D107:AQ107)</f>
        <v>0</v>
      </c>
      <c r="H54" s="212">
        <f t="shared" si="2"/>
        <v>0</v>
      </c>
      <c r="I54" s="414" t="s">
        <v>283</v>
      </c>
      <c r="J54" s="402"/>
      <c r="K54" s="403"/>
      <c r="L54" s="145"/>
      <c r="M54" s="145"/>
    </row>
    <row r="55" spans="2:13" ht="15" customHeight="1" x14ac:dyDescent="0.35">
      <c r="B55" s="128" t="s">
        <v>168</v>
      </c>
      <c r="C55" s="20"/>
      <c r="D55" s="19">
        <v>4</v>
      </c>
      <c r="E55" s="9" t="s">
        <v>11</v>
      </c>
      <c r="F55" s="10" t="s">
        <v>8</v>
      </c>
      <c r="G55" s="14">
        <f>SUMIF('Student data'!$D$24:$AQ$24,"x",'Student data'!D108:AQ108)</f>
        <v>0</v>
      </c>
      <c r="H55" s="212">
        <f t="shared" si="2"/>
        <v>0</v>
      </c>
      <c r="I55" s="401" t="s">
        <v>284</v>
      </c>
      <c r="J55" s="402"/>
      <c r="K55" s="403"/>
      <c r="L55" s="145"/>
      <c r="M55" s="145"/>
    </row>
    <row r="56" spans="2:13" ht="15" customHeight="1" x14ac:dyDescent="0.35">
      <c r="B56" s="128" t="s">
        <v>169</v>
      </c>
      <c r="C56" s="20"/>
      <c r="D56" s="19">
        <v>6</v>
      </c>
      <c r="E56" s="9" t="s">
        <v>7</v>
      </c>
      <c r="F56" s="10" t="s">
        <v>9</v>
      </c>
      <c r="G56" s="14">
        <f>SUMIF('Student data'!$D$24:$AQ$24,"x",'Student data'!D109:AQ109)</f>
        <v>0</v>
      </c>
      <c r="H56" s="212">
        <f t="shared" si="2"/>
        <v>0</v>
      </c>
      <c r="I56" s="401" t="s">
        <v>285</v>
      </c>
      <c r="J56" s="402"/>
      <c r="K56" s="403"/>
    </row>
    <row r="57" spans="2:13" ht="15" customHeight="1" thickBot="1" x14ac:dyDescent="0.4">
      <c r="B57" s="129" t="s">
        <v>170</v>
      </c>
      <c r="C57" s="130"/>
      <c r="D57" s="131">
        <v>6</v>
      </c>
      <c r="E57" s="123" t="s">
        <v>11</v>
      </c>
      <c r="F57" s="124" t="s">
        <v>9</v>
      </c>
      <c r="G57" s="125">
        <f>SUMIF('Student data'!$D$24:$AQ$24,"x",'Student data'!D110:AQ110)</f>
        <v>0</v>
      </c>
      <c r="H57" s="213">
        <f t="shared" si="2"/>
        <v>0</v>
      </c>
      <c r="I57" s="415" t="s">
        <v>286</v>
      </c>
      <c r="J57" s="407"/>
      <c r="K57" s="408"/>
    </row>
    <row r="58" spans="2:13" ht="15" thickBot="1" x14ac:dyDescent="0.4">
      <c r="B58" s="216"/>
      <c r="C58" s="205"/>
      <c r="D58" s="206"/>
      <c r="E58" s="206"/>
      <c r="F58" s="207"/>
      <c r="G58" s="208"/>
      <c r="H58" s="217"/>
    </row>
    <row r="59" spans="2:13" ht="15" thickBot="1" x14ac:dyDescent="0.4">
      <c r="B59" s="210"/>
      <c r="C59" s="207"/>
      <c r="D59" s="210"/>
      <c r="E59" s="210"/>
      <c r="F59" s="13" t="s">
        <v>16</v>
      </c>
      <c r="G59" s="5">
        <f>SUM(G24:G57)</f>
        <v>0</v>
      </c>
      <c r="H59" s="217"/>
    </row>
    <row r="60" spans="2:13" x14ac:dyDescent="0.35">
      <c r="B60" s="210"/>
      <c r="C60" s="207"/>
      <c r="D60" s="210"/>
      <c r="G60" s="218"/>
      <c r="H60" s="217"/>
    </row>
    <row r="61" spans="2:13" x14ac:dyDescent="0.35">
      <c r="C61" s="211"/>
      <c r="G61" s="144"/>
      <c r="H61" s="217"/>
    </row>
    <row r="62" spans="2:13" x14ac:dyDescent="0.35">
      <c r="C62" s="211"/>
      <c r="G62" s="144"/>
      <c r="H62" s="217"/>
    </row>
    <row r="63" spans="2:13" x14ac:dyDescent="0.35">
      <c r="C63" s="211"/>
      <c r="H63" s="217"/>
      <c r="I63" s="144"/>
    </row>
    <row r="64" spans="2:13" x14ac:dyDescent="0.35">
      <c r="C64" s="211"/>
      <c r="H64" s="145"/>
    </row>
    <row r="65" spans="8:8" x14ac:dyDescent="0.35">
      <c r="H65" s="145"/>
    </row>
    <row r="66" spans="8:8" x14ac:dyDescent="0.35">
      <c r="H66" s="145"/>
    </row>
  </sheetData>
  <sheetProtection algorithmName="SHA-512" hashValue="CR0BK2WVh1zPcyCE4/Rp0jnuMgHBh+w9RNziUkizJiCdK8QZ9JsOTOpoiCeQbL+xX+tiPCAIg366CMYyBMURjg==" saltValue="Em0mEsS9y0fG9vlsEPXXAg==" spinCount="100000" sheet="1" formatCells="0" formatColumns="0" formatRows="0" insertColumns="0" insertRows="0" insertHyperlinks="0" sort="0"/>
  <mergeCells count="44">
    <mergeCell ref="I30:K30"/>
    <mergeCell ref="I28:K28"/>
    <mergeCell ref="I26:K26"/>
    <mergeCell ref="I24:K24"/>
    <mergeCell ref="I22:K22"/>
    <mergeCell ref="I40:K40"/>
    <mergeCell ref="I38:K38"/>
    <mergeCell ref="I36:K36"/>
    <mergeCell ref="I34:K34"/>
    <mergeCell ref="I32:K32"/>
    <mergeCell ref="I51:K51"/>
    <mergeCell ref="I49:K49"/>
    <mergeCell ref="I47:K47"/>
    <mergeCell ref="I45:K45"/>
    <mergeCell ref="I42:K42"/>
    <mergeCell ref="I52:K52"/>
    <mergeCell ref="I54:K54"/>
    <mergeCell ref="I56:K56"/>
    <mergeCell ref="I57:K57"/>
    <mergeCell ref="I55:K55"/>
    <mergeCell ref="I53:K53"/>
    <mergeCell ref="I41:K41"/>
    <mergeCell ref="I43:K43"/>
    <mergeCell ref="I46:K46"/>
    <mergeCell ref="I48:K48"/>
    <mergeCell ref="I50:K50"/>
    <mergeCell ref="I44:K44"/>
    <mergeCell ref="I31:K31"/>
    <mergeCell ref="I33:K33"/>
    <mergeCell ref="I35:K35"/>
    <mergeCell ref="I37:K37"/>
    <mergeCell ref="I39:K39"/>
    <mergeCell ref="I21:K21"/>
    <mergeCell ref="I23:K23"/>
    <mergeCell ref="I25:K25"/>
    <mergeCell ref="I27:K27"/>
    <mergeCell ref="I29:K29"/>
    <mergeCell ref="B2:H2"/>
    <mergeCell ref="J7:K7"/>
    <mergeCell ref="B3:G3"/>
    <mergeCell ref="C4:F4"/>
    <mergeCell ref="D5:E5"/>
    <mergeCell ref="C6:D6"/>
    <mergeCell ref="B7:E7"/>
  </mergeCells>
  <conditionalFormatting sqref="E2">
    <cfRule type="cellIs" dxfId="21" priority="812" operator="equal">
      <formula>"Probability"</formula>
    </cfRule>
  </conditionalFormatting>
  <conditionalFormatting sqref="E24:E57">
    <cfRule type="cellIs" dxfId="20" priority="5" operator="equal">
      <formula>"Probability"</formula>
    </cfRule>
    <cfRule type="cellIs" dxfId="19" priority="6" operator="equal">
      <formula>"RPR"</formula>
    </cfRule>
    <cfRule type="cellIs" dxfId="18" priority="7" operator="equal">
      <formula>"Algebra"</formula>
    </cfRule>
    <cfRule type="cellIs" dxfId="17" priority="8" operator="equal">
      <formula>"Number"</formula>
    </cfRule>
    <cfRule type="cellIs" dxfId="16" priority="9" operator="equal">
      <formula>"Geometry and measures"</formula>
    </cfRule>
    <cfRule type="cellIs" dxfId="15" priority="10" operator="equal">
      <formula>"Statistics"</formula>
    </cfRule>
  </conditionalFormatting>
  <conditionalFormatting sqref="F24:F57">
    <cfRule type="cellIs" dxfId="14" priority="2" operator="equal">
      <formula>"AO3"</formula>
    </cfRule>
    <cfRule type="cellIs" dxfId="13" priority="3" operator="equal">
      <formula>"AO2"</formula>
    </cfRule>
    <cfRule type="cellIs" dxfId="12" priority="4" operator="equal">
      <formula>"AO1"</formula>
    </cfRule>
  </conditionalFormatting>
  <conditionalFormatting sqref="H24:H57">
    <cfRule type="colorScale" priority="1">
      <colorScale>
        <cfvo type="num" val="0"/>
        <cfvo type="num" val="1"/>
        <color theme="9"/>
        <color rgb="FF00EA6A"/>
      </colorScale>
    </cfRule>
  </conditionalFormatting>
  <pageMargins left="0.7" right="0.7" top="0.75" bottom="0.75" header="0.3" footer="0.3"/>
  <pageSetup paperSize="9" scale="56"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539" id="{0D5F1F50-DDB2-4E10-B6F1-22E2FD6C44B6}">
            <xm:f>COUNTA('Student data'!$D$24:$AQ$24)&gt;1</xm:f>
            <x14:dxf>
              <font>
                <color rgb="FFFF0000"/>
              </font>
            </x14:dxf>
          </x14:cfRule>
          <xm:sqref>B3:G3 G4:G6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K64"/>
  <sheetViews>
    <sheetView showGridLines="0" zoomScale="90" zoomScaleNormal="90" workbookViewId="0">
      <selection activeCell="B6" sqref="B6"/>
    </sheetView>
  </sheetViews>
  <sheetFormatPr defaultColWidth="9.1796875" defaultRowHeight="14.5" x14ac:dyDescent="0.35"/>
  <cols>
    <col min="1" max="1" width="2.6328125" style="142" customWidth="1"/>
    <col min="2" max="2" width="13.81640625" style="142" customWidth="1"/>
    <col min="3" max="3" width="13.7265625" style="142" customWidth="1"/>
    <col min="4" max="4" width="12.54296875" style="142" customWidth="1"/>
    <col min="5" max="5" width="25.1796875" style="142" customWidth="1"/>
    <col min="6" max="8" width="12.7265625" style="142" customWidth="1"/>
    <col min="9" max="9" width="30.54296875" style="142" customWidth="1"/>
    <col min="10" max="10" width="9.1796875" style="142"/>
    <col min="11" max="11" width="9.1796875" style="142" customWidth="1"/>
    <col min="12" max="16384" width="9.1796875" style="142"/>
  </cols>
  <sheetData>
    <row r="1" spans="2:11" ht="73.5" customHeight="1" x14ac:dyDescent="0.35"/>
    <row r="2" spans="2:11" ht="65.25" customHeight="1" x14ac:dyDescent="0.35">
      <c r="B2" s="378" t="s">
        <v>89</v>
      </c>
      <c r="C2" s="379"/>
      <c r="D2" s="379"/>
      <c r="E2" s="379"/>
      <c r="F2" s="379"/>
      <c r="G2" s="379"/>
      <c r="H2" s="379"/>
      <c r="I2" s="214"/>
    </row>
    <row r="3" spans="2:11" ht="46.5" customHeight="1" thickBot="1" x14ac:dyDescent="0.4">
      <c r="B3" s="381" t="s">
        <v>87</v>
      </c>
      <c r="C3" s="382"/>
      <c r="D3" s="382"/>
      <c r="E3" s="382"/>
      <c r="F3" s="382"/>
      <c r="G3" s="382"/>
    </row>
    <row r="4" spans="2:11" ht="22" customHeight="1" x14ac:dyDescent="0.45">
      <c r="B4" s="109" t="s">
        <v>121</v>
      </c>
      <c r="C4" s="383" t="str">
        <f>IF(COUNTBLANK('Student data'!D24:AQ24)=40,"No student is selected",'Student data'!AU25)</f>
        <v>No student is selected</v>
      </c>
      <c r="D4" s="384"/>
      <c r="E4" s="385"/>
      <c r="F4" s="386"/>
      <c r="G4" s="198"/>
    </row>
    <row r="5" spans="2:11" ht="22" customHeight="1" thickBot="1" x14ac:dyDescent="0.4">
      <c r="B5" s="110" t="s">
        <v>122</v>
      </c>
      <c r="C5" s="111" t="str">
        <f>'Student data'!N8</f>
        <v>0/300</v>
      </c>
      <c r="D5" s="387" t="s">
        <v>123</v>
      </c>
      <c r="E5" s="387"/>
      <c r="F5" s="112" t="str">
        <f>'Student data'!O8</f>
        <v>Grade U</v>
      </c>
      <c r="G5" s="198"/>
    </row>
    <row r="6" spans="2:11" ht="22" customHeight="1" thickBot="1" x14ac:dyDescent="0.4">
      <c r="B6" s="199"/>
      <c r="C6" s="388"/>
      <c r="D6" s="389"/>
      <c r="E6" s="200"/>
      <c r="F6" s="200"/>
      <c r="G6" s="198"/>
    </row>
    <row r="7" spans="2:11" s="201" customFormat="1" ht="47.25" customHeight="1" thickBot="1" x14ac:dyDescent="0.4">
      <c r="B7" s="419" t="s">
        <v>207</v>
      </c>
      <c r="C7" s="420"/>
      <c r="D7" s="420"/>
      <c r="E7" s="420"/>
      <c r="F7" s="141" t="s">
        <v>119</v>
      </c>
      <c r="G7" s="141" t="s">
        <v>4</v>
      </c>
      <c r="H7" s="127" t="s">
        <v>120</v>
      </c>
      <c r="J7" s="368" t="s">
        <v>208</v>
      </c>
      <c r="K7" s="369"/>
    </row>
    <row r="8" spans="2:11" x14ac:dyDescent="0.35">
      <c r="B8" s="238"/>
      <c r="C8" s="239"/>
      <c r="D8" s="239"/>
      <c r="E8" s="239" t="s">
        <v>10</v>
      </c>
      <c r="F8" s="240">
        <f>SUMIF(E24:E57,"Number",D24:D57)</f>
        <v>15</v>
      </c>
      <c r="G8" s="240">
        <f>SUMIF(E24:E57,"Number",G24:G57)</f>
        <v>0</v>
      </c>
      <c r="H8" s="241">
        <f t="shared" ref="H8:H12" si="0">G8/F8</f>
        <v>0</v>
      </c>
      <c r="J8" s="164">
        <v>9</v>
      </c>
      <c r="K8" s="165">
        <v>76</v>
      </c>
    </row>
    <row r="9" spans="2:11" x14ac:dyDescent="0.35">
      <c r="B9" s="226"/>
      <c r="C9" s="227"/>
      <c r="D9" s="227"/>
      <c r="E9" s="227" t="s">
        <v>11</v>
      </c>
      <c r="F9" s="224">
        <f>SUMIF(E24:E57,"Algebra",D24:D57)</f>
        <v>30</v>
      </c>
      <c r="G9" s="224">
        <f>SUMIF(E24:E57,"Algebra",G24:G57)</f>
        <v>0</v>
      </c>
      <c r="H9" s="223">
        <f t="shared" si="0"/>
        <v>0</v>
      </c>
      <c r="J9" s="166">
        <v>8</v>
      </c>
      <c r="K9" s="167">
        <v>59</v>
      </c>
    </row>
    <row r="10" spans="2:11" x14ac:dyDescent="0.35">
      <c r="B10" s="228"/>
      <c r="C10" s="229"/>
      <c r="D10" s="229"/>
      <c r="E10" s="229" t="s">
        <v>14</v>
      </c>
      <c r="F10" s="230">
        <f>SUMIF(E24:E57,"RPR",D24:D57)</f>
        <v>17</v>
      </c>
      <c r="G10" s="230">
        <f>SUMIF(E24:E57,"RPR",G24:G57)</f>
        <v>0</v>
      </c>
      <c r="H10" s="231">
        <f t="shared" si="0"/>
        <v>0</v>
      </c>
      <c r="J10" s="166">
        <v>7</v>
      </c>
      <c r="K10" s="167">
        <v>43</v>
      </c>
    </row>
    <row r="11" spans="2:11" x14ac:dyDescent="0.35">
      <c r="B11" s="246"/>
      <c r="C11" s="247"/>
      <c r="D11" s="247"/>
      <c r="E11" s="247" t="s">
        <v>7</v>
      </c>
      <c r="F11" s="244">
        <f>SUMIF(E24:E57,"Geometry and measures",D24:D57)</f>
        <v>26</v>
      </c>
      <c r="G11" s="244">
        <f>SUMIF(E24:E57,"Geometry and measures",G24:G57)</f>
        <v>0</v>
      </c>
      <c r="H11" s="243">
        <f t="shared" si="0"/>
        <v>0</v>
      </c>
      <c r="J11" s="166">
        <v>6</v>
      </c>
      <c r="K11" s="167">
        <v>34</v>
      </c>
    </row>
    <row r="12" spans="2:11" x14ac:dyDescent="0.35">
      <c r="B12" s="248"/>
      <c r="C12" s="249"/>
      <c r="D12" s="249"/>
      <c r="E12" s="249" t="s">
        <v>15</v>
      </c>
      <c r="F12" s="250">
        <f>SUMIF(E24:E57,"Probability",D24:D57)</f>
        <v>12</v>
      </c>
      <c r="G12" s="250">
        <f>SUMIF(E24:E57,"Probability",G24:G57)</f>
        <v>0</v>
      </c>
      <c r="H12" s="251">
        <f t="shared" si="0"/>
        <v>0</v>
      </c>
      <c r="J12" s="166">
        <v>5</v>
      </c>
      <c r="K12" s="167">
        <v>25</v>
      </c>
    </row>
    <row r="13" spans="2:11" x14ac:dyDescent="0.35">
      <c r="B13" s="258"/>
      <c r="C13" s="259"/>
      <c r="D13" s="259"/>
      <c r="E13" s="259" t="s">
        <v>5</v>
      </c>
      <c r="F13" s="256">
        <f>SUMIF(E24:E57,"Statistics",D24:D57)</f>
        <v>0</v>
      </c>
      <c r="G13" s="256">
        <f>SUMIF(E24:E57,"Statistics",G24:G57)</f>
        <v>0</v>
      </c>
      <c r="H13" s="255" t="s">
        <v>98</v>
      </c>
      <c r="J13" s="166">
        <v>4</v>
      </c>
      <c r="K13" s="167">
        <v>16</v>
      </c>
    </row>
    <row r="14" spans="2:11" x14ac:dyDescent="0.35">
      <c r="B14" s="34"/>
      <c r="C14" s="13"/>
      <c r="D14" s="13"/>
      <c r="E14" s="3"/>
      <c r="F14" s="4"/>
      <c r="G14" s="4"/>
      <c r="H14" s="114"/>
      <c r="J14" s="166">
        <v>3</v>
      </c>
      <c r="K14" s="167">
        <v>11</v>
      </c>
    </row>
    <row r="15" spans="2:11" ht="15" thickBot="1" x14ac:dyDescent="0.4">
      <c r="B15" s="260"/>
      <c r="C15" s="261"/>
      <c r="D15" s="261"/>
      <c r="E15" s="261" t="s">
        <v>8</v>
      </c>
      <c r="F15" s="262">
        <f>SUMIF(F24:F57,"AO1",D24:D57)</f>
        <v>26</v>
      </c>
      <c r="G15" s="262">
        <f>SUMIF(F24:F57,"AO1",G24:G57)</f>
        <v>0</v>
      </c>
      <c r="H15" s="263">
        <f>G15/F15</f>
        <v>0</v>
      </c>
      <c r="J15" s="168" t="s">
        <v>86</v>
      </c>
      <c r="K15" s="169">
        <v>0</v>
      </c>
    </row>
    <row r="16" spans="2:11" x14ac:dyDescent="0.35">
      <c r="B16" s="270"/>
      <c r="C16" s="271"/>
      <c r="D16" s="271"/>
      <c r="E16" s="271" t="s">
        <v>6</v>
      </c>
      <c r="F16" s="268">
        <f>SUMIF(F24:F57,"AO2",D24:D57)</f>
        <v>26</v>
      </c>
      <c r="G16" s="268">
        <f>SUMIF(F24:F57,"AO2",G24:G57)</f>
        <v>0</v>
      </c>
      <c r="H16" s="267">
        <f>G16/F16</f>
        <v>0</v>
      </c>
    </row>
    <row r="17" spans="2:11" x14ac:dyDescent="0.35">
      <c r="B17" s="272"/>
      <c r="C17" s="273"/>
      <c r="D17" s="273"/>
      <c r="E17" s="273" t="s">
        <v>9</v>
      </c>
      <c r="F17" s="274">
        <f>SUMIF(F24:F57,"AO3",D24:D57)</f>
        <v>48</v>
      </c>
      <c r="G17" s="274">
        <f>SUMIF(F24:F57,"AO3",G24:G57)</f>
        <v>0</v>
      </c>
      <c r="H17" s="275">
        <f>G17/F17</f>
        <v>0</v>
      </c>
    </row>
    <row r="18" spans="2:11" x14ac:dyDescent="0.35">
      <c r="B18" s="34"/>
      <c r="C18" s="13"/>
      <c r="D18" s="13"/>
      <c r="E18" s="3"/>
      <c r="F18" s="4"/>
      <c r="G18" s="4"/>
      <c r="H18" s="126"/>
    </row>
    <row r="19" spans="2:11" x14ac:dyDescent="0.35">
      <c r="B19" s="283"/>
      <c r="C19" s="284"/>
      <c r="D19" s="284"/>
      <c r="E19" s="284" t="s">
        <v>115</v>
      </c>
      <c r="F19" s="285">
        <f>SUMIF(C24:C57,"&lt;&gt;",D24:D57)</f>
        <v>24</v>
      </c>
      <c r="G19" s="285">
        <f>SUMIF(C24:C57,"&lt;&gt;",G24:G57)</f>
        <v>0</v>
      </c>
      <c r="H19" s="286">
        <f>G19/F19</f>
        <v>0</v>
      </c>
    </row>
    <row r="20" spans="2:11" ht="15" thickBot="1" x14ac:dyDescent="0.4">
      <c r="B20" s="115"/>
      <c r="C20" s="18"/>
      <c r="D20" s="18"/>
      <c r="E20" s="18"/>
      <c r="F20" s="116"/>
      <c r="G20" s="116"/>
      <c r="H20" s="117"/>
    </row>
    <row r="21" spans="2:11" ht="16" thickBot="1" x14ac:dyDescent="0.4">
      <c r="B21" s="278"/>
      <c r="C21" s="279"/>
      <c r="D21" s="279"/>
      <c r="E21" s="279" t="s">
        <v>91</v>
      </c>
      <c r="F21" s="280">
        <v>100</v>
      </c>
      <c r="G21" s="281">
        <f>SUM(G24:G57)</f>
        <v>0</v>
      </c>
      <c r="H21" s="282">
        <f>G21/F21</f>
        <v>0</v>
      </c>
      <c r="I21" s="421" t="str">
        <f>"Grade "&amp;IF(G21&lt;K14,"u",IF(G21&lt;K13,"3",IF(G21&lt;K12,"4",IF(G21&lt;K11,"5",IF(G21&lt;K10,"6",IF(G21&lt;K9,"7",IF(G21&lt;K8,"8","9")))))))</f>
        <v>Grade u</v>
      </c>
      <c r="J21" s="412"/>
      <c r="K21" s="413"/>
    </row>
    <row r="22" spans="2:11" ht="15" thickBot="1" x14ac:dyDescent="0.4">
      <c r="B22" s="215"/>
      <c r="I22" s="422"/>
      <c r="J22" s="417"/>
      <c r="K22" s="418"/>
    </row>
    <row r="23" spans="2:11" ht="46" customHeight="1" thickBot="1" x14ac:dyDescent="0.4">
      <c r="B23" s="137" t="s">
        <v>0</v>
      </c>
      <c r="C23" s="141" t="s">
        <v>118</v>
      </c>
      <c r="D23" s="141" t="s">
        <v>1</v>
      </c>
      <c r="E23" s="141" t="s">
        <v>2</v>
      </c>
      <c r="F23" s="141" t="s">
        <v>3</v>
      </c>
      <c r="G23" s="141" t="s">
        <v>4</v>
      </c>
      <c r="H23" s="141" t="s">
        <v>104</v>
      </c>
      <c r="I23" s="395" t="s">
        <v>35</v>
      </c>
      <c r="J23" s="396"/>
      <c r="K23" s="397"/>
    </row>
    <row r="24" spans="2:11" ht="15" customHeight="1" x14ac:dyDescent="0.35">
      <c r="B24" s="139" t="s">
        <v>94</v>
      </c>
      <c r="C24" s="140" t="s">
        <v>198</v>
      </c>
      <c r="D24" s="135">
        <v>1</v>
      </c>
      <c r="E24" s="135" t="s">
        <v>10</v>
      </c>
      <c r="F24" s="10" t="s">
        <v>8</v>
      </c>
      <c r="G24" s="136">
        <f>SUMIF('Student data'!$D$24:$AQ$24,"x",'Student data'!D112:AQ112)</f>
        <v>0</v>
      </c>
      <c r="H24" s="212">
        <f>G24/D24</f>
        <v>0</v>
      </c>
      <c r="I24" s="398" t="s">
        <v>227</v>
      </c>
      <c r="J24" s="399"/>
      <c r="K24" s="400"/>
    </row>
    <row r="25" spans="2:11" ht="15" customHeight="1" x14ac:dyDescent="0.35">
      <c r="B25" s="118" t="s">
        <v>99</v>
      </c>
      <c r="C25" s="140" t="s">
        <v>199</v>
      </c>
      <c r="D25" s="9">
        <v>2</v>
      </c>
      <c r="E25" s="9" t="s">
        <v>10</v>
      </c>
      <c r="F25" s="10" t="s">
        <v>6</v>
      </c>
      <c r="G25" s="14">
        <f>SUMIF('Student data'!$D$24:$AQ$24,"x",'Student data'!D113:AQ113)</f>
        <v>0</v>
      </c>
      <c r="H25" s="212">
        <f t="shared" ref="H25:H52" si="1">G25/D25</f>
        <v>0</v>
      </c>
      <c r="I25" s="401" t="s">
        <v>228</v>
      </c>
      <c r="J25" s="402"/>
      <c r="K25" s="403"/>
    </row>
    <row r="26" spans="2:11" ht="15" customHeight="1" x14ac:dyDescent="0.35">
      <c r="B26" s="118" t="s">
        <v>181</v>
      </c>
      <c r="C26" s="140" t="s">
        <v>200</v>
      </c>
      <c r="D26" s="9">
        <v>4</v>
      </c>
      <c r="E26" s="9" t="s">
        <v>10</v>
      </c>
      <c r="F26" s="10" t="s">
        <v>8</v>
      </c>
      <c r="G26" s="14">
        <f>SUMIF('Student data'!$D$24:$AQ$24,"x",'Student data'!D114:AQ114)</f>
        <v>0</v>
      </c>
      <c r="H26" s="212">
        <f t="shared" si="1"/>
        <v>0</v>
      </c>
      <c r="I26" s="401" t="s">
        <v>229</v>
      </c>
      <c r="J26" s="402"/>
      <c r="K26" s="403"/>
    </row>
    <row r="27" spans="2:11" ht="15" customHeight="1" x14ac:dyDescent="0.35">
      <c r="B27" s="118" t="s">
        <v>150</v>
      </c>
      <c r="C27" s="140" t="s">
        <v>201</v>
      </c>
      <c r="D27" s="9">
        <v>2</v>
      </c>
      <c r="E27" s="9" t="s">
        <v>88</v>
      </c>
      <c r="F27" s="10" t="s">
        <v>8</v>
      </c>
      <c r="G27" s="14">
        <f>SUMIF('Student data'!$D$24:$AQ$24,"x",'Student data'!D115:AQ115)</f>
        <v>0</v>
      </c>
      <c r="H27" s="212">
        <f t="shared" si="1"/>
        <v>0</v>
      </c>
      <c r="I27" s="401" t="s">
        <v>230</v>
      </c>
      <c r="J27" s="402"/>
      <c r="K27" s="403"/>
    </row>
    <row r="28" spans="2:11" ht="15" customHeight="1" x14ac:dyDescent="0.35">
      <c r="B28" s="118" t="s">
        <v>151</v>
      </c>
      <c r="C28" s="140" t="s">
        <v>202</v>
      </c>
      <c r="D28" s="9">
        <v>2</v>
      </c>
      <c r="E28" s="9" t="s">
        <v>88</v>
      </c>
      <c r="F28" s="10" t="s">
        <v>8</v>
      </c>
      <c r="G28" s="14">
        <f>SUMIF('Student data'!$D$24:$AQ$24,"x",'Student data'!D116:AQ116)</f>
        <v>0</v>
      </c>
      <c r="H28" s="212">
        <f t="shared" si="1"/>
        <v>0</v>
      </c>
      <c r="I28" s="401" t="s">
        <v>231</v>
      </c>
      <c r="J28" s="402"/>
      <c r="K28" s="403"/>
    </row>
    <row r="29" spans="2:11" ht="15" customHeight="1" x14ac:dyDescent="0.35">
      <c r="B29" s="118" t="s">
        <v>128</v>
      </c>
      <c r="C29" s="104"/>
      <c r="D29" s="9">
        <v>2</v>
      </c>
      <c r="E29" s="9" t="s">
        <v>11</v>
      </c>
      <c r="F29" s="10" t="s">
        <v>8</v>
      </c>
      <c r="G29" s="14">
        <f>SUMIF('Student data'!$D$24:$AQ$24,"x",'Student data'!D117:AQ117)</f>
        <v>0</v>
      </c>
      <c r="H29" s="212">
        <f t="shared" si="1"/>
        <v>0</v>
      </c>
      <c r="I29" s="401" t="s">
        <v>287</v>
      </c>
      <c r="J29" s="402"/>
      <c r="K29" s="403"/>
    </row>
    <row r="30" spans="2:11" ht="15" customHeight="1" x14ac:dyDescent="0.35">
      <c r="B30" s="118" t="s">
        <v>152</v>
      </c>
      <c r="C30" s="140" t="s">
        <v>172</v>
      </c>
      <c r="D30" s="9">
        <v>2</v>
      </c>
      <c r="E30" s="9" t="s">
        <v>7</v>
      </c>
      <c r="F30" s="10" t="s">
        <v>6</v>
      </c>
      <c r="G30" s="14">
        <f>SUMIF('Student data'!$D$24:$AQ$24,"x",'Student data'!D118:AQ118)</f>
        <v>0</v>
      </c>
      <c r="H30" s="212">
        <f t="shared" si="1"/>
        <v>0</v>
      </c>
      <c r="I30" s="405" t="s">
        <v>232</v>
      </c>
      <c r="J30" s="402"/>
      <c r="K30" s="403"/>
    </row>
    <row r="31" spans="2:11" ht="15" customHeight="1" x14ac:dyDescent="0.35">
      <c r="B31" s="118" t="s">
        <v>153</v>
      </c>
      <c r="C31" s="140" t="s">
        <v>173</v>
      </c>
      <c r="D31" s="9">
        <v>3</v>
      </c>
      <c r="E31" s="9" t="s">
        <v>7</v>
      </c>
      <c r="F31" s="10" t="s">
        <v>6</v>
      </c>
      <c r="G31" s="14">
        <f>SUMIF('Student data'!$D$24:$AQ$24,"x",'Student data'!D119:AQ119)</f>
        <v>0</v>
      </c>
      <c r="H31" s="212">
        <f t="shared" si="1"/>
        <v>0</v>
      </c>
      <c r="I31" s="405" t="s">
        <v>233</v>
      </c>
      <c r="J31" s="402"/>
      <c r="K31" s="403"/>
    </row>
    <row r="32" spans="2:11" ht="15" customHeight="1" x14ac:dyDescent="0.35">
      <c r="B32" s="118" t="s">
        <v>106</v>
      </c>
      <c r="C32" s="140" t="s">
        <v>203</v>
      </c>
      <c r="D32" s="9">
        <v>2</v>
      </c>
      <c r="E32" s="9" t="s">
        <v>15</v>
      </c>
      <c r="F32" s="10" t="s">
        <v>8</v>
      </c>
      <c r="G32" s="14">
        <f>SUMIF('Student data'!$D$24:$AQ$24,"x",'Student data'!D120:AQ120)</f>
        <v>0</v>
      </c>
      <c r="H32" s="212">
        <f t="shared" si="1"/>
        <v>0</v>
      </c>
      <c r="I32" s="401" t="s">
        <v>234</v>
      </c>
      <c r="J32" s="402"/>
      <c r="K32" s="403"/>
    </row>
    <row r="33" spans="2:11" ht="15" customHeight="1" x14ac:dyDescent="0.35">
      <c r="B33" s="118" t="s">
        <v>182</v>
      </c>
      <c r="C33" s="140" t="s">
        <v>204</v>
      </c>
      <c r="D33" s="9">
        <v>1</v>
      </c>
      <c r="E33" s="9" t="s">
        <v>15</v>
      </c>
      <c r="F33" s="10" t="s">
        <v>6</v>
      </c>
      <c r="G33" s="14">
        <f>SUMIF('Student data'!$D$24:$AQ$24,"x",'Student data'!D121:AQ121)</f>
        <v>0</v>
      </c>
      <c r="H33" s="212">
        <f t="shared" si="1"/>
        <v>0</v>
      </c>
      <c r="I33" s="401" t="s">
        <v>235</v>
      </c>
      <c r="J33" s="402"/>
      <c r="K33" s="403"/>
    </row>
    <row r="34" spans="2:11" x14ac:dyDescent="0.35">
      <c r="B34" s="118" t="s">
        <v>183</v>
      </c>
      <c r="C34" s="140" t="s">
        <v>205</v>
      </c>
      <c r="D34" s="9">
        <v>1</v>
      </c>
      <c r="E34" s="9" t="s">
        <v>15</v>
      </c>
      <c r="F34" s="10" t="s">
        <v>6</v>
      </c>
      <c r="G34" s="14">
        <f>SUMIF('Student data'!$D$24:$AQ$24,"x",'Student data'!D122:AQ122)</f>
        <v>0</v>
      </c>
      <c r="H34" s="212">
        <f t="shared" si="1"/>
        <v>0</v>
      </c>
      <c r="I34" s="401" t="s">
        <v>235</v>
      </c>
      <c r="J34" s="402"/>
      <c r="K34" s="403"/>
    </row>
    <row r="35" spans="2:11" x14ac:dyDescent="0.35">
      <c r="B35" s="118" t="s">
        <v>184</v>
      </c>
      <c r="C35" s="140" t="s">
        <v>206</v>
      </c>
      <c r="D35" s="9">
        <v>4</v>
      </c>
      <c r="E35" s="9" t="s">
        <v>88</v>
      </c>
      <c r="F35" s="10" t="s">
        <v>9</v>
      </c>
      <c r="G35" s="14">
        <f>SUMIF('Student data'!$D$24:$AQ$24,"x",'Student data'!D123:AQ123)</f>
        <v>0</v>
      </c>
      <c r="H35" s="212">
        <f t="shared" si="1"/>
        <v>0</v>
      </c>
      <c r="I35" s="401" t="s">
        <v>236</v>
      </c>
      <c r="J35" s="402"/>
      <c r="K35" s="403"/>
    </row>
    <row r="36" spans="2:11" x14ac:dyDescent="0.35">
      <c r="B36" s="118" t="s">
        <v>158</v>
      </c>
      <c r="C36" s="106"/>
      <c r="D36" s="9">
        <v>2</v>
      </c>
      <c r="E36" s="9" t="s">
        <v>7</v>
      </c>
      <c r="F36" s="10" t="s">
        <v>9</v>
      </c>
      <c r="G36" s="14">
        <f>SUMIF('Student data'!$D$24:$AQ$24,"x",'Student data'!D124:AQ124)</f>
        <v>0</v>
      </c>
      <c r="H36" s="212">
        <f t="shared" si="1"/>
        <v>0</v>
      </c>
      <c r="I36" s="401" t="s">
        <v>288</v>
      </c>
      <c r="J36" s="402"/>
      <c r="K36" s="403"/>
    </row>
    <row r="37" spans="2:11" x14ac:dyDescent="0.35">
      <c r="B37" s="119" t="s">
        <v>95</v>
      </c>
      <c r="C37" s="106"/>
      <c r="D37" s="9">
        <v>3</v>
      </c>
      <c r="E37" s="9" t="s">
        <v>7</v>
      </c>
      <c r="F37" s="10" t="s">
        <v>6</v>
      </c>
      <c r="G37" s="14">
        <f>SUMIF('Student data'!$D$24:$AQ$24,"x",'Student data'!D125:AQ125)</f>
        <v>0</v>
      </c>
      <c r="H37" s="212">
        <f t="shared" si="1"/>
        <v>0</v>
      </c>
      <c r="I37" s="401" t="s">
        <v>289</v>
      </c>
      <c r="J37" s="402"/>
      <c r="K37" s="403"/>
    </row>
    <row r="38" spans="2:11" x14ac:dyDescent="0.35">
      <c r="B38" s="119" t="s">
        <v>159</v>
      </c>
      <c r="C38" s="106"/>
      <c r="D38" s="9">
        <v>4</v>
      </c>
      <c r="E38" s="9" t="s">
        <v>88</v>
      </c>
      <c r="F38" s="10" t="s">
        <v>8</v>
      </c>
      <c r="G38" s="14">
        <f>SUMIF('Student data'!$D$24:$AQ$24,"x",'Student data'!D126:AQ126)</f>
        <v>0</v>
      </c>
      <c r="H38" s="212">
        <f t="shared" si="1"/>
        <v>0</v>
      </c>
      <c r="I38" s="405" t="s">
        <v>290</v>
      </c>
      <c r="J38" s="402"/>
      <c r="K38" s="403"/>
    </row>
    <row r="39" spans="2:11" ht="15" customHeight="1" x14ac:dyDescent="0.35">
      <c r="B39" s="119" t="s">
        <v>160</v>
      </c>
      <c r="C39" s="106"/>
      <c r="D39" s="9">
        <v>2</v>
      </c>
      <c r="E39" s="9" t="s">
        <v>88</v>
      </c>
      <c r="F39" s="10" t="s">
        <v>6</v>
      </c>
      <c r="G39" s="14">
        <f>SUMIF('Student data'!$D$24:$AQ$24,"x",'Student data'!D127:AQ127)</f>
        <v>0</v>
      </c>
      <c r="H39" s="212">
        <f t="shared" si="1"/>
        <v>0</v>
      </c>
      <c r="I39" s="405" t="s">
        <v>291</v>
      </c>
      <c r="J39" s="402"/>
      <c r="K39" s="403"/>
    </row>
    <row r="40" spans="2:11" ht="15" customHeight="1" x14ac:dyDescent="0.35">
      <c r="B40" s="119" t="s">
        <v>185</v>
      </c>
      <c r="C40" s="106"/>
      <c r="D40" s="9">
        <v>2</v>
      </c>
      <c r="E40" s="9" t="s">
        <v>10</v>
      </c>
      <c r="F40" s="10" t="s">
        <v>6</v>
      </c>
      <c r="G40" s="14">
        <f>SUMIF('Student data'!$D$24:$AQ$24,"x",'Student data'!D128:AQ128)</f>
        <v>0</v>
      </c>
      <c r="H40" s="212">
        <f t="shared" si="1"/>
        <v>0</v>
      </c>
      <c r="I40" s="405" t="s">
        <v>292</v>
      </c>
      <c r="J40" s="402"/>
      <c r="K40" s="403"/>
    </row>
    <row r="41" spans="2:11" ht="15" customHeight="1" x14ac:dyDescent="0.35">
      <c r="B41" s="119" t="s">
        <v>186</v>
      </c>
      <c r="C41" s="105"/>
      <c r="D41" s="9">
        <v>3</v>
      </c>
      <c r="E41" s="9" t="s">
        <v>10</v>
      </c>
      <c r="F41" s="10" t="s">
        <v>6</v>
      </c>
      <c r="G41" s="14">
        <f>SUMIF('Student data'!$D$24:$AQ$24,"x",'Student data'!D129:AQ129)</f>
        <v>0</v>
      </c>
      <c r="H41" s="212">
        <f t="shared" si="1"/>
        <v>0</v>
      </c>
      <c r="I41" s="401" t="s">
        <v>293</v>
      </c>
      <c r="J41" s="402"/>
      <c r="K41" s="403"/>
    </row>
    <row r="42" spans="2:11" x14ac:dyDescent="0.35">
      <c r="B42" s="119" t="s">
        <v>187</v>
      </c>
      <c r="C42" s="105"/>
      <c r="D42" s="9">
        <v>3</v>
      </c>
      <c r="E42" s="9" t="s">
        <v>10</v>
      </c>
      <c r="F42" s="10" t="s">
        <v>9</v>
      </c>
      <c r="G42" s="14">
        <f>SUMIF('Student data'!$D$24:$AQ$24,"x",'Student data'!D130:AQ130)</f>
        <v>0</v>
      </c>
      <c r="H42" s="212">
        <f t="shared" si="1"/>
        <v>0</v>
      </c>
      <c r="I42" s="401" t="s">
        <v>293</v>
      </c>
      <c r="J42" s="402"/>
      <c r="K42" s="403"/>
    </row>
    <row r="43" spans="2:11" x14ac:dyDescent="0.35">
      <c r="B43" s="119" t="s">
        <v>188</v>
      </c>
      <c r="C43" s="106"/>
      <c r="D43" s="9">
        <v>3</v>
      </c>
      <c r="E43" s="9" t="s">
        <v>7</v>
      </c>
      <c r="F43" s="10" t="s">
        <v>9</v>
      </c>
      <c r="G43" s="14">
        <f>SUMIF('Student data'!$D$24:$AQ$24,"x",'Student data'!D131:AQ131)</f>
        <v>0</v>
      </c>
      <c r="H43" s="212">
        <f t="shared" si="1"/>
        <v>0</v>
      </c>
      <c r="I43" s="401" t="s">
        <v>294</v>
      </c>
      <c r="J43" s="402"/>
      <c r="K43" s="403"/>
    </row>
    <row r="44" spans="2:11" x14ac:dyDescent="0.35">
      <c r="B44" s="119" t="s">
        <v>189</v>
      </c>
      <c r="C44" s="106"/>
      <c r="D44" s="9">
        <v>2</v>
      </c>
      <c r="E44" s="9" t="s">
        <v>7</v>
      </c>
      <c r="F44" s="10" t="s">
        <v>9</v>
      </c>
      <c r="G44" s="14">
        <f>SUMIF('Student data'!$D$24:$AQ$24,"x",'Student data'!D132:AQ132)</f>
        <v>0</v>
      </c>
      <c r="H44" s="212">
        <f t="shared" si="1"/>
        <v>0</v>
      </c>
      <c r="I44" s="401" t="s">
        <v>295</v>
      </c>
      <c r="J44" s="402"/>
      <c r="K44" s="403"/>
    </row>
    <row r="45" spans="2:11" x14ac:dyDescent="0.35">
      <c r="B45" s="119" t="s">
        <v>190</v>
      </c>
      <c r="C45" s="105"/>
      <c r="D45" s="9">
        <v>3</v>
      </c>
      <c r="E45" s="9" t="s">
        <v>15</v>
      </c>
      <c r="F45" s="10" t="s">
        <v>6</v>
      </c>
      <c r="G45" s="14">
        <f>SUMIF('Student data'!$D$24:$AQ$24,"x",'Student data'!D133:AQ133)</f>
        <v>0</v>
      </c>
      <c r="H45" s="212">
        <f t="shared" si="1"/>
        <v>0</v>
      </c>
      <c r="I45" s="401" t="s">
        <v>296</v>
      </c>
      <c r="J45" s="402"/>
      <c r="K45" s="403"/>
    </row>
    <row r="46" spans="2:11" x14ac:dyDescent="0.35">
      <c r="B46" s="119" t="s">
        <v>191</v>
      </c>
      <c r="C46" s="106"/>
      <c r="D46" s="9">
        <v>5</v>
      </c>
      <c r="E46" s="9" t="s">
        <v>15</v>
      </c>
      <c r="F46" s="10" t="s">
        <v>9</v>
      </c>
      <c r="G46" s="14">
        <f>SUMIF('Student data'!$D$24:$AQ$24,"x",'Student data'!D134:AQ134)</f>
        <v>0</v>
      </c>
      <c r="H46" s="212">
        <f t="shared" si="1"/>
        <v>0</v>
      </c>
      <c r="I46" s="401" t="s">
        <v>297</v>
      </c>
      <c r="J46" s="402"/>
      <c r="K46" s="403"/>
    </row>
    <row r="47" spans="2:11" ht="15" customHeight="1" x14ac:dyDescent="0.35">
      <c r="B47" s="119" t="s">
        <v>192</v>
      </c>
      <c r="C47" s="105"/>
      <c r="D47" s="9">
        <v>6</v>
      </c>
      <c r="E47" s="9" t="s">
        <v>7</v>
      </c>
      <c r="F47" s="10" t="s">
        <v>9</v>
      </c>
      <c r="G47" s="14">
        <f>SUMIF('Student data'!$D$24:$AQ$24,"x",'Student data'!D135:AQ135)</f>
        <v>0</v>
      </c>
      <c r="H47" s="212">
        <f t="shared" si="1"/>
        <v>0</v>
      </c>
      <c r="I47" s="404" t="s">
        <v>298</v>
      </c>
      <c r="J47" s="402"/>
      <c r="K47" s="403"/>
    </row>
    <row r="48" spans="2:11" ht="15" customHeight="1" x14ac:dyDescent="0.35">
      <c r="B48" s="119" t="s">
        <v>114</v>
      </c>
      <c r="C48" s="105"/>
      <c r="D48" s="9">
        <v>4</v>
      </c>
      <c r="E48" s="9" t="s">
        <v>11</v>
      </c>
      <c r="F48" s="10" t="s">
        <v>6</v>
      </c>
      <c r="G48" s="14">
        <f>SUMIF('Student data'!$D$24:$AQ$24,"x",'Student data'!D136:AQ136)</f>
        <v>0</v>
      </c>
      <c r="H48" s="212">
        <f t="shared" si="1"/>
        <v>0</v>
      </c>
      <c r="I48" s="404" t="s">
        <v>299</v>
      </c>
      <c r="J48" s="402"/>
      <c r="K48" s="403"/>
    </row>
    <row r="49" spans="2:11" ht="15" customHeight="1" x14ac:dyDescent="0.35">
      <c r="B49" s="119" t="s">
        <v>193</v>
      </c>
      <c r="C49" s="105"/>
      <c r="D49" s="9">
        <v>3</v>
      </c>
      <c r="E49" s="9" t="s">
        <v>88</v>
      </c>
      <c r="F49" s="10" t="s">
        <v>8</v>
      </c>
      <c r="G49" s="14">
        <f>SUMIF('Student data'!$D$24:$AQ$24,"x",'Student data'!D137:AQ137)</f>
        <v>0</v>
      </c>
      <c r="H49" s="212">
        <f t="shared" si="1"/>
        <v>0</v>
      </c>
      <c r="I49" s="405" t="s">
        <v>300</v>
      </c>
      <c r="J49" s="402"/>
      <c r="K49" s="403"/>
    </row>
    <row r="50" spans="2:11" ht="15" customHeight="1" x14ac:dyDescent="0.35">
      <c r="B50" s="119" t="s">
        <v>194</v>
      </c>
      <c r="C50" s="105"/>
      <c r="D50" s="9">
        <v>3</v>
      </c>
      <c r="E50" s="9" t="s">
        <v>11</v>
      </c>
      <c r="F50" s="10" t="s">
        <v>8</v>
      </c>
      <c r="G50" s="14">
        <f>SUMIF('Student data'!$D$24:$AQ$24,"x",'Student data'!D138:AQ138)</f>
        <v>0</v>
      </c>
      <c r="H50" s="212">
        <f t="shared" si="1"/>
        <v>0</v>
      </c>
      <c r="I50" s="405" t="s">
        <v>301</v>
      </c>
      <c r="J50" s="402"/>
      <c r="K50" s="403"/>
    </row>
    <row r="51" spans="2:11" ht="15" customHeight="1" x14ac:dyDescent="0.35">
      <c r="B51" s="119" t="s">
        <v>195</v>
      </c>
      <c r="C51" s="105"/>
      <c r="D51" s="9">
        <v>3</v>
      </c>
      <c r="E51" s="9" t="s">
        <v>11</v>
      </c>
      <c r="F51" s="10" t="s">
        <v>9</v>
      </c>
      <c r="G51" s="14">
        <f>SUMIF('Student data'!$D$24:$AQ$24,"x",'Student data'!D139:AQ139)</f>
        <v>0</v>
      </c>
      <c r="H51" s="212">
        <f t="shared" si="1"/>
        <v>0</v>
      </c>
      <c r="I51" s="405" t="s">
        <v>302</v>
      </c>
      <c r="J51" s="402"/>
      <c r="K51" s="403"/>
    </row>
    <row r="52" spans="2:11" ht="15" customHeight="1" x14ac:dyDescent="0.35">
      <c r="B52" s="119" t="s">
        <v>196</v>
      </c>
      <c r="C52" s="105"/>
      <c r="D52" s="9">
        <v>4</v>
      </c>
      <c r="E52" s="9" t="s">
        <v>11</v>
      </c>
      <c r="F52" s="10" t="s">
        <v>9</v>
      </c>
      <c r="G52" s="14">
        <f>SUMIF('Student data'!$D$24:$AQ$24,"x",'Student data'!D140:AQ140)</f>
        <v>0</v>
      </c>
      <c r="H52" s="212">
        <f t="shared" si="1"/>
        <v>0</v>
      </c>
      <c r="I52" s="405" t="s">
        <v>303</v>
      </c>
      <c r="J52" s="402"/>
      <c r="K52" s="403"/>
    </row>
    <row r="53" spans="2:11" ht="15" customHeight="1" x14ac:dyDescent="0.35">
      <c r="B53" s="119" t="s">
        <v>102</v>
      </c>
      <c r="C53" s="105"/>
      <c r="D53" s="9">
        <v>3</v>
      </c>
      <c r="E53" s="9" t="s">
        <v>11</v>
      </c>
      <c r="F53" s="10" t="s">
        <v>9</v>
      </c>
      <c r="G53" s="14">
        <f>SUMIF('Student data'!$D$24:$AQ$24,"x",'Student data'!D141:AQ141)</f>
        <v>0</v>
      </c>
      <c r="H53" s="212">
        <f t="shared" ref="H53:H57" si="2">G53/D53</f>
        <v>0</v>
      </c>
      <c r="I53" s="405" t="s">
        <v>304</v>
      </c>
      <c r="J53" s="402"/>
      <c r="K53" s="403"/>
    </row>
    <row r="54" spans="2:11" ht="15" customHeight="1" x14ac:dyDescent="0.35">
      <c r="B54" s="120" t="s">
        <v>103</v>
      </c>
      <c r="C54" s="104"/>
      <c r="D54" s="9">
        <v>3</v>
      </c>
      <c r="E54" s="9" t="s">
        <v>11</v>
      </c>
      <c r="F54" s="10" t="s">
        <v>8</v>
      </c>
      <c r="G54" s="14">
        <f>SUMIF('Student data'!$D$24:$AQ$24,"x",'Student data'!D142:AQ142)</f>
        <v>0</v>
      </c>
      <c r="H54" s="212">
        <f t="shared" si="2"/>
        <v>0</v>
      </c>
      <c r="I54" s="405" t="s">
        <v>305</v>
      </c>
      <c r="J54" s="402"/>
      <c r="K54" s="403"/>
    </row>
    <row r="55" spans="2:11" ht="15" customHeight="1" x14ac:dyDescent="0.35">
      <c r="B55" s="120" t="s">
        <v>197</v>
      </c>
      <c r="C55" s="104"/>
      <c r="D55" s="9">
        <v>3</v>
      </c>
      <c r="E55" s="9" t="s">
        <v>11</v>
      </c>
      <c r="F55" s="10" t="s">
        <v>9</v>
      </c>
      <c r="G55" s="14">
        <f>SUMIF('Student data'!$D$24:$AQ$24,"x",'Student data'!D143:AQ143)</f>
        <v>0</v>
      </c>
      <c r="H55" s="212">
        <f t="shared" si="2"/>
        <v>0</v>
      </c>
      <c r="I55" s="405" t="s">
        <v>306</v>
      </c>
      <c r="J55" s="402"/>
      <c r="K55" s="403"/>
    </row>
    <row r="56" spans="2:11" ht="15" customHeight="1" x14ac:dyDescent="0.35">
      <c r="B56" s="120" t="s">
        <v>111</v>
      </c>
      <c r="C56" s="104"/>
      <c r="D56" s="9">
        <v>5</v>
      </c>
      <c r="E56" s="9" t="s">
        <v>7</v>
      </c>
      <c r="F56" s="10" t="s">
        <v>9</v>
      </c>
      <c r="G56" s="14">
        <f>SUMIF('Student data'!$D$24:$AQ$24,"x",'Student data'!D144:AQ144)</f>
        <v>0</v>
      </c>
      <c r="H56" s="212">
        <f t="shared" si="2"/>
        <v>0</v>
      </c>
      <c r="I56" s="405" t="s">
        <v>307</v>
      </c>
      <c r="J56" s="402"/>
      <c r="K56" s="403"/>
    </row>
    <row r="57" spans="2:11" ht="15" customHeight="1" thickBot="1" x14ac:dyDescent="0.4">
      <c r="B57" s="121">
        <v>18</v>
      </c>
      <c r="C57" s="138"/>
      <c r="D57" s="123">
        <v>5</v>
      </c>
      <c r="E57" s="123" t="s">
        <v>11</v>
      </c>
      <c r="F57" s="124" t="s">
        <v>9</v>
      </c>
      <c r="G57" s="125">
        <f>SUMIF('Student data'!$D$24:$AQ$24,"x",'Student data'!D145:AQ145)</f>
        <v>0</v>
      </c>
      <c r="H57" s="213">
        <f t="shared" si="2"/>
        <v>0</v>
      </c>
      <c r="I57" s="406" t="s">
        <v>308</v>
      </c>
      <c r="J57" s="407"/>
      <c r="K57" s="408"/>
    </row>
    <row r="58" spans="2:11" ht="15" thickBot="1" x14ac:dyDescent="0.4">
      <c r="B58" s="216"/>
      <c r="C58" s="205"/>
      <c r="D58" s="206"/>
      <c r="E58" s="206"/>
      <c r="F58" s="207"/>
      <c r="G58" s="219"/>
      <c r="H58" s="220"/>
    </row>
    <row r="59" spans="2:11" ht="15" thickBot="1" x14ac:dyDescent="0.4">
      <c r="B59" s="210"/>
      <c r="C59" s="207"/>
      <c r="D59" s="210"/>
      <c r="E59" s="210"/>
      <c r="F59" s="13" t="s">
        <v>16</v>
      </c>
      <c r="G59" s="5">
        <f>SUM(G24:G57)</f>
        <v>0</v>
      </c>
      <c r="H59" s="221"/>
    </row>
    <row r="60" spans="2:11" x14ac:dyDescent="0.35">
      <c r="B60" s="210"/>
      <c r="C60" s="207"/>
      <c r="D60" s="210"/>
      <c r="E60" s="210"/>
      <c r="F60" s="202"/>
      <c r="G60" s="207"/>
      <c r="H60" s="220"/>
      <c r="I60" s="144"/>
    </row>
    <row r="61" spans="2:11" x14ac:dyDescent="0.35">
      <c r="C61" s="211"/>
    </row>
    <row r="62" spans="2:11" x14ac:dyDescent="0.35">
      <c r="C62" s="211"/>
    </row>
    <row r="63" spans="2:11" x14ac:dyDescent="0.35">
      <c r="C63" s="211"/>
    </row>
    <row r="64" spans="2:11" x14ac:dyDescent="0.35">
      <c r="C64" s="211"/>
    </row>
  </sheetData>
  <sheetProtection algorithmName="SHA-512" hashValue="edVUjCmiHqDBq3x61hsAEZ8jUx/AHDVDIAFcgXL97JObgn7upUGClWi8OSyD0ePQTzGhyw+NjfJD6KXZhePnLg==" saltValue="JOUeC6oBHaLBsmaK89vfxQ==" spinCount="100000" sheet="1" formatCells="0" formatColumns="0" formatRows="0" insertColumns="0" insertRows="0" insertHyperlinks="0" sort="0"/>
  <mergeCells count="44">
    <mergeCell ref="I30:K30"/>
    <mergeCell ref="I28:K28"/>
    <mergeCell ref="I26:K26"/>
    <mergeCell ref="I24:K24"/>
    <mergeCell ref="I22:K22"/>
    <mergeCell ref="I40:K40"/>
    <mergeCell ref="I38:K38"/>
    <mergeCell ref="I36:K36"/>
    <mergeCell ref="I34:K34"/>
    <mergeCell ref="I32:K32"/>
    <mergeCell ref="I50:K50"/>
    <mergeCell ref="I48:K48"/>
    <mergeCell ref="I46:K46"/>
    <mergeCell ref="I44:K44"/>
    <mergeCell ref="I42:K42"/>
    <mergeCell ref="I51:K51"/>
    <mergeCell ref="I53:K53"/>
    <mergeCell ref="I55:K55"/>
    <mergeCell ref="I57:K57"/>
    <mergeCell ref="I56:K56"/>
    <mergeCell ref="I54:K54"/>
    <mergeCell ref="I52:K52"/>
    <mergeCell ref="I41:K41"/>
    <mergeCell ref="I43:K43"/>
    <mergeCell ref="I45:K45"/>
    <mergeCell ref="I47:K47"/>
    <mergeCell ref="I49:K49"/>
    <mergeCell ref="I31:K31"/>
    <mergeCell ref="I33:K33"/>
    <mergeCell ref="I35:K35"/>
    <mergeCell ref="I37:K37"/>
    <mergeCell ref="I39:K39"/>
    <mergeCell ref="I21:K21"/>
    <mergeCell ref="I23:K23"/>
    <mergeCell ref="I25:K25"/>
    <mergeCell ref="I27:K27"/>
    <mergeCell ref="I29:K29"/>
    <mergeCell ref="B2:H2"/>
    <mergeCell ref="J7:K7"/>
    <mergeCell ref="B3:G3"/>
    <mergeCell ref="C4:F4"/>
    <mergeCell ref="D5:E5"/>
    <mergeCell ref="C6:D6"/>
    <mergeCell ref="B7:E7"/>
  </mergeCells>
  <conditionalFormatting sqref="E24:E57">
    <cfRule type="cellIs" dxfId="10" priority="873" operator="equal">
      <formula>"Probability"</formula>
    </cfRule>
    <cfRule type="cellIs" dxfId="9" priority="874" operator="equal">
      <formula>"RPR"</formula>
    </cfRule>
    <cfRule type="cellIs" dxfId="8" priority="875" stopIfTrue="1" operator="equal">
      <formula>"Algebra"</formula>
    </cfRule>
    <cfRule type="cellIs" dxfId="7" priority="876" stopIfTrue="1" operator="equal">
      <formula>"Number"</formula>
    </cfRule>
    <cfRule type="cellIs" dxfId="6" priority="877" stopIfTrue="1" operator="equal">
      <formula>"Geometry and measures"</formula>
    </cfRule>
    <cfRule type="cellIs" dxfId="5" priority="878" stopIfTrue="1" operator="equal">
      <formula>"Statistics"</formula>
    </cfRule>
  </conditionalFormatting>
  <conditionalFormatting sqref="F24:F57">
    <cfRule type="cellIs" dxfId="4" priority="14" operator="equal">
      <formula>"AO3"</formula>
    </cfRule>
    <cfRule type="cellIs" dxfId="3" priority="15" operator="equal">
      <formula>"AO2"</formula>
    </cfRule>
    <cfRule type="cellIs" dxfId="2" priority="16" operator="equal">
      <formula>"AO1"</formula>
    </cfRule>
  </conditionalFormatting>
  <conditionalFormatting sqref="H24:H57">
    <cfRule type="colorScale" priority="13">
      <colorScale>
        <cfvo type="num" val="0"/>
        <cfvo type="num" val="1"/>
        <color theme="9"/>
        <color rgb="FF00EA6A"/>
      </colorScale>
    </cfRule>
  </conditionalFormatting>
  <pageMargins left="0.7" right="0.7" top="0.75" bottom="0.75" header="0.3" footer="0.3"/>
  <pageSetup paperSize="9" scale="56"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966" id="{01E3A2AF-4D90-43AC-BAAD-3D103EE7324B}">
            <xm:f>COUNTA('Student data'!$D$24:$AQ$24)&gt;1</xm:f>
            <x14:dxf>
              <font>
                <color rgb="FFFF0000"/>
              </font>
            </x14:dxf>
          </x14:cfRule>
          <xm:sqref>B3:G3</xm:sqref>
        </x14:conditionalFormatting>
        <x14:conditionalFormatting xmlns:xm="http://schemas.microsoft.com/office/excel/2006/main">
          <x14:cfRule type="expression" priority="17" id="{6E251F3B-6616-459D-B2A8-EAB6E262B931}">
            <xm:f>COUNTA('Student data'!$D$24:$AQ$24)&gt;1</xm:f>
            <x14:dxf>
              <font>
                <color rgb="FFFF0000"/>
              </font>
            </x14:dxf>
          </x14:cfRule>
          <xm:sqref>G4:G6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Student data</vt:lpstr>
      <vt:lpstr>J560-04</vt:lpstr>
      <vt:lpstr>J560-05</vt:lpstr>
      <vt:lpstr>J560-06</vt:lpstr>
      <vt:lpstr>'J560-04'!Print_Area</vt:lpstr>
      <vt:lpstr>'J560-05'!Print_Area</vt:lpstr>
      <vt:lpstr>'J560-06'!Print_Area</vt:lpstr>
    </vt:vector>
  </TitlesOfParts>
  <Company>Cambridge Assessment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cp:lastPrinted>2022-01-07T18:26:16Z</cp:lastPrinted>
  <dcterms:created xsi:type="dcterms:W3CDTF">2016-11-25T09:35:13Z</dcterms:created>
  <dcterms:modified xsi:type="dcterms:W3CDTF">2022-01-10T18:10:06Z</dcterms:modified>
</cp:coreProperties>
</file>